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ПРОТОКОЛЫ СЕССИИ СОВЕТА\Сессии 2024 года\№69 от 18.03.2024\НПА\№251 от 18.03.2024\"/>
    </mc:Choice>
  </mc:AlternateContent>
  <bookViews>
    <workbookView xWindow="0" yWindow="0" windowWidth="28800" windowHeight="12330" firstSheet="2" activeTab="7"/>
  </bookViews>
  <sheets>
    <sheet name="Приложение № 1" sheetId="1" r:id="rId1"/>
    <sheet name="Приложение № 2" sheetId="2" r:id="rId2"/>
    <sheet name="Приложение № 3" sheetId="3" r:id="rId3"/>
    <sheet name="Приложение № 4" sheetId="4" r:id="rId4"/>
    <sheet name="Приложение № 5" sheetId="5" r:id="rId5"/>
    <sheet name="Приложение № 6" sheetId="6" r:id="rId6"/>
    <sheet name="Приложение № 7" sheetId="7" r:id="rId7"/>
    <sheet name="Приложение № 8" sheetId="8" r:id="rId8"/>
  </sheets>
  <definedNames>
    <definedName name="_Hlk150356240" localSheetId="5">'Приложение № 6'!$B$20</definedName>
  </definedNames>
  <calcPr calcId="162913"/>
</workbook>
</file>

<file path=xl/calcChain.xml><?xml version="1.0" encoding="utf-8"?>
<calcChain xmlns="http://schemas.openxmlformats.org/spreadsheetml/2006/main">
  <c r="K132" i="4" l="1"/>
  <c r="K12" i="4"/>
  <c r="I30" i="5" l="1"/>
  <c r="H27" i="5"/>
  <c r="P150" i="4"/>
  <c r="P149" i="4" s="1"/>
  <c r="O150" i="4"/>
  <c r="O149" i="4" s="1"/>
  <c r="N150" i="4"/>
  <c r="N149" i="4" s="1"/>
  <c r="M150" i="4"/>
  <c r="M149" i="4" s="1"/>
  <c r="L150" i="4"/>
  <c r="L149" i="4" s="1"/>
  <c r="K150" i="4"/>
  <c r="K149" i="4" s="1"/>
  <c r="H28" i="5"/>
  <c r="M31" i="5"/>
  <c r="M30" i="5" s="1"/>
  <c r="L31" i="5"/>
  <c r="L30" i="5" s="1"/>
  <c r="K31" i="5"/>
  <c r="K30" i="5" s="1"/>
  <c r="J31" i="5"/>
  <c r="J30" i="5" s="1"/>
  <c r="I31" i="5"/>
  <c r="H31" i="5"/>
  <c r="H30" i="5" s="1"/>
  <c r="I12" i="2"/>
  <c r="L20" i="8" l="1"/>
  <c r="K20" i="8"/>
  <c r="J20" i="8"/>
  <c r="J19" i="8" s="1"/>
  <c r="J18" i="8" s="1"/>
  <c r="L19" i="8"/>
  <c r="L18" i="8" s="1"/>
  <c r="K19" i="8"/>
  <c r="K18" i="8" s="1"/>
  <c r="L16" i="8"/>
  <c r="K16" i="8"/>
  <c r="K15" i="8" s="1"/>
  <c r="K14" i="8" s="1"/>
  <c r="K22" i="8" s="1"/>
  <c r="J15" i="8"/>
  <c r="J14" i="8" s="1"/>
  <c r="L15" i="8"/>
  <c r="L14" i="8" s="1"/>
  <c r="F11" i="7"/>
  <c r="F13" i="7" s="1"/>
  <c r="E11" i="7"/>
  <c r="E13" i="7" s="1"/>
  <c r="D11" i="7"/>
  <c r="D13" i="7" s="1"/>
  <c r="M115" i="5"/>
  <c r="M114" i="5" s="1"/>
  <c r="M113" i="5" s="1"/>
  <c r="L115" i="5"/>
  <c r="L114" i="5" s="1"/>
  <c r="L113" i="5" s="1"/>
  <c r="K115" i="5"/>
  <c r="K114" i="5" s="1"/>
  <c r="K113" i="5" s="1"/>
  <c r="J115" i="5"/>
  <c r="J114" i="5" s="1"/>
  <c r="J113" i="5" s="1"/>
  <c r="I115" i="5"/>
  <c r="I114" i="5" s="1"/>
  <c r="I113" i="5" s="1"/>
  <c r="H115" i="5"/>
  <c r="H114" i="5"/>
  <c r="H113" i="5" s="1"/>
  <c r="M111" i="5"/>
  <c r="M110" i="5" s="1"/>
  <c r="M109" i="5" s="1"/>
  <c r="L111" i="5"/>
  <c r="L110" i="5" s="1"/>
  <c r="L109" i="5" s="1"/>
  <c r="K111" i="5"/>
  <c r="K110" i="5" s="1"/>
  <c r="K109" i="5" s="1"/>
  <c r="J111" i="5"/>
  <c r="J110" i="5" s="1"/>
  <c r="J109" i="5" s="1"/>
  <c r="I111" i="5"/>
  <c r="I110" i="5" s="1"/>
  <c r="I109" i="5" s="1"/>
  <c r="H111" i="5"/>
  <c r="H110" i="5" s="1"/>
  <c r="H109" i="5" s="1"/>
  <c r="M107" i="5"/>
  <c r="M106" i="5" s="1"/>
  <c r="L107" i="5"/>
  <c r="L106" i="5" s="1"/>
  <c r="K107" i="5"/>
  <c r="K106" i="5" s="1"/>
  <c r="J107" i="5"/>
  <c r="J106" i="5" s="1"/>
  <c r="I107" i="5"/>
  <c r="I106" i="5" s="1"/>
  <c r="H107" i="5"/>
  <c r="H106" i="5" s="1"/>
  <c r="M104" i="5"/>
  <c r="M103" i="5" s="1"/>
  <c r="L104" i="5"/>
  <c r="L103" i="5" s="1"/>
  <c r="K104" i="5"/>
  <c r="K103" i="5" s="1"/>
  <c r="J104" i="5"/>
  <c r="J103" i="5" s="1"/>
  <c r="I104" i="5"/>
  <c r="I103" i="5" s="1"/>
  <c r="H104" i="5"/>
  <c r="H103" i="5"/>
  <c r="M101" i="5"/>
  <c r="M100" i="5" s="1"/>
  <c r="L101" i="5"/>
  <c r="L100" i="5" s="1"/>
  <c r="K101" i="5"/>
  <c r="K100" i="5" s="1"/>
  <c r="J101" i="5"/>
  <c r="J100" i="5" s="1"/>
  <c r="I101" i="5"/>
  <c r="I100" i="5" s="1"/>
  <c r="H101" i="5"/>
  <c r="H100" i="5" s="1"/>
  <c r="M97" i="5"/>
  <c r="M96" i="5" s="1"/>
  <c r="M95" i="5" s="1"/>
  <c r="L97" i="5"/>
  <c r="L96" i="5" s="1"/>
  <c r="L95" i="5" s="1"/>
  <c r="K97" i="5"/>
  <c r="K96" i="5" s="1"/>
  <c r="K95" i="5" s="1"/>
  <c r="J97" i="5"/>
  <c r="J96" i="5" s="1"/>
  <c r="J95" i="5" s="1"/>
  <c r="I97" i="5"/>
  <c r="I96" i="5" s="1"/>
  <c r="I95" i="5" s="1"/>
  <c r="H97" i="5"/>
  <c r="H96" i="5" s="1"/>
  <c r="H95" i="5" s="1"/>
  <c r="M93" i="5"/>
  <c r="L93" i="5"/>
  <c r="K93" i="5"/>
  <c r="J93" i="5"/>
  <c r="I93" i="5"/>
  <c r="H93" i="5"/>
  <c r="M91" i="5"/>
  <c r="L91" i="5"/>
  <c r="K91" i="5"/>
  <c r="J91" i="5"/>
  <c r="I91" i="5"/>
  <c r="H91" i="5"/>
  <c r="M89" i="5"/>
  <c r="L89" i="5"/>
  <c r="K89" i="5"/>
  <c r="J89" i="5"/>
  <c r="I89" i="5"/>
  <c r="H89" i="5"/>
  <c r="M88" i="5"/>
  <c r="L88" i="5"/>
  <c r="K88" i="5"/>
  <c r="J88" i="5"/>
  <c r="I88" i="5"/>
  <c r="H88" i="5"/>
  <c r="M86" i="5"/>
  <c r="L86" i="5"/>
  <c r="K86" i="5"/>
  <c r="J86" i="5"/>
  <c r="J83" i="5" s="1"/>
  <c r="I86" i="5"/>
  <c r="H86" i="5"/>
  <c r="M84" i="5"/>
  <c r="L84" i="5"/>
  <c r="L83" i="5" s="1"/>
  <c r="K84" i="5"/>
  <c r="J84" i="5"/>
  <c r="I84" i="5"/>
  <c r="I83" i="5" s="1"/>
  <c r="H84" i="5"/>
  <c r="H83" i="5" s="1"/>
  <c r="M81" i="5"/>
  <c r="L81" i="5"/>
  <c r="K81" i="5"/>
  <c r="J81" i="5"/>
  <c r="I81" i="5"/>
  <c r="H81" i="5"/>
  <c r="M79" i="5"/>
  <c r="L79" i="5"/>
  <c r="K79" i="5"/>
  <c r="J79" i="5"/>
  <c r="I79" i="5"/>
  <c r="H79" i="5"/>
  <c r="M77" i="5"/>
  <c r="L77" i="5"/>
  <c r="K77" i="5"/>
  <c r="J77" i="5"/>
  <c r="I77" i="5"/>
  <c r="H77" i="5"/>
  <c r="M76" i="5"/>
  <c r="L76" i="5"/>
  <c r="K76" i="5"/>
  <c r="J76" i="5"/>
  <c r="I76" i="5"/>
  <c r="H76" i="5"/>
  <c r="M74" i="5"/>
  <c r="M73" i="5" s="1"/>
  <c r="L74" i="5"/>
  <c r="K74" i="5"/>
  <c r="J74" i="5"/>
  <c r="I74" i="5"/>
  <c r="I73" i="5" s="1"/>
  <c r="H74" i="5"/>
  <c r="H73" i="5" s="1"/>
  <c r="L73" i="5"/>
  <c r="K73" i="5"/>
  <c r="J73" i="5"/>
  <c r="M68" i="5"/>
  <c r="M67" i="5" s="1"/>
  <c r="M66" i="5" s="1"/>
  <c r="M65" i="5" s="1"/>
  <c r="M64" i="5" s="1"/>
  <c r="L68" i="5"/>
  <c r="L67" i="5" s="1"/>
  <c r="L66" i="5" s="1"/>
  <c r="L65" i="5" s="1"/>
  <c r="L64" i="5" s="1"/>
  <c r="K68" i="5"/>
  <c r="K67" i="5" s="1"/>
  <c r="K66" i="5" s="1"/>
  <c r="K65" i="5" s="1"/>
  <c r="K64" i="5" s="1"/>
  <c r="J68" i="5"/>
  <c r="I68" i="5"/>
  <c r="H68" i="5"/>
  <c r="H67" i="5" s="1"/>
  <c r="H66" i="5" s="1"/>
  <c r="H65" i="5" s="1"/>
  <c r="H64" i="5" s="1"/>
  <c r="J67" i="5"/>
  <c r="J66" i="5" s="1"/>
  <c r="J65" i="5" s="1"/>
  <c r="J64" i="5" s="1"/>
  <c r="I67" i="5"/>
  <c r="I66" i="5" s="1"/>
  <c r="I65" i="5" s="1"/>
  <c r="I64" i="5" s="1"/>
  <c r="M62" i="5"/>
  <c r="L62" i="5"/>
  <c r="L61" i="5" s="1"/>
  <c r="K62" i="5"/>
  <c r="K61" i="5" s="1"/>
  <c r="J62" i="5"/>
  <c r="I62" i="5"/>
  <c r="I61" i="5" s="1"/>
  <c r="H62" i="5"/>
  <c r="H61" i="5" s="1"/>
  <c r="M61" i="5"/>
  <c r="J61" i="5"/>
  <c r="M59" i="5"/>
  <c r="M58" i="5" s="1"/>
  <c r="L59" i="5"/>
  <c r="L58" i="5" s="1"/>
  <c r="K59" i="5"/>
  <c r="J59" i="5"/>
  <c r="J58" i="5" s="1"/>
  <c r="I59" i="5"/>
  <c r="H59" i="5"/>
  <c r="H58" i="5" s="1"/>
  <c r="K58" i="5"/>
  <c r="I58" i="5"/>
  <c r="M57" i="5"/>
  <c r="L57" i="5"/>
  <c r="L56" i="5" s="1"/>
  <c r="K57" i="5"/>
  <c r="K56" i="5" s="1"/>
  <c r="J57" i="5"/>
  <c r="J56" i="5" s="1"/>
  <c r="I57" i="5"/>
  <c r="H57" i="5"/>
  <c r="H56" i="5" s="1"/>
  <c r="M56" i="5"/>
  <c r="I56" i="5"/>
  <c r="M54" i="5"/>
  <c r="L54" i="5"/>
  <c r="K54" i="5"/>
  <c r="J54" i="5"/>
  <c r="J53" i="5" s="1"/>
  <c r="I54" i="5"/>
  <c r="I53" i="5" s="1"/>
  <c r="H54" i="5"/>
  <c r="H53" i="5" s="1"/>
  <c r="M53" i="5"/>
  <c r="L53" i="5"/>
  <c r="K53" i="5"/>
  <c r="M51" i="5"/>
  <c r="L51" i="5"/>
  <c r="L50" i="5" s="1"/>
  <c r="K51" i="5"/>
  <c r="K50" i="5" s="1"/>
  <c r="J51" i="5"/>
  <c r="J50" i="5" s="1"/>
  <c r="I51" i="5"/>
  <c r="I50" i="5" s="1"/>
  <c r="H51" i="5"/>
  <c r="H50" i="5" s="1"/>
  <c r="M50" i="5"/>
  <c r="M48" i="5"/>
  <c r="M47" i="5" s="1"/>
  <c r="L48" i="5"/>
  <c r="L47" i="5" s="1"/>
  <c r="K48" i="5"/>
  <c r="K47" i="5" s="1"/>
  <c r="J48" i="5"/>
  <c r="J47" i="5" s="1"/>
  <c r="I48" i="5"/>
  <c r="H48" i="5"/>
  <c r="H47" i="5" s="1"/>
  <c r="I47" i="5"/>
  <c r="M43" i="5"/>
  <c r="M42" i="5" s="1"/>
  <c r="M41" i="5" s="1"/>
  <c r="M40" i="5" s="1"/>
  <c r="L43" i="5"/>
  <c r="K43" i="5"/>
  <c r="J43" i="5"/>
  <c r="J42" i="5" s="1"/>
  <c r="J41" i="5" s="1"/>
  <c r="J40" i="5" s="1"/>
  <c r="I43" i="5"/>
  <c r="H43" i="5"/>
  <c r="H42" i="5" s="1"/>
  <c r="H41" i="5" s="1"/>
  <c r="H40" i="5" s="1"/>
  <c r="L42" i="5"/>
  <c r="K42" i="5"/>
  <c r="K41" i="5" s="1"/>
  <c r="K40" i="5" s="1"/>
  <c r="I42" i="5"/>
  <c r="I41" i="5" s="1"/>
  <c r="I40" i="5" s="1"/>
  <c r="L41" i="5"/>
  <c r="L40" i="5" s="1"/>
  <c r="M38" i="5"/>
  <c r="L38" i="5"/>
  <c r="K38" i="5"/>
  <c r="J38" i="5"/>
  <c r="I38" i="5"/>
  <c r="H38" i="5"/>
  <c r="M36" i="5"/>
  <c r="L36" i="5"/>
  <c r="K36" i="5"/>
  <c r="J36" i="5"/>
  <c r="I36" i="5"/>
  <c r="H36" i="5"/>
  <c r="M35" i="5"/>
  <c r="M34" i="5" s="1"/>
  <c r="M33" i="5" s="1"/>
  <c r="L35" i="5"/>
  <c r="L34" i="5" s="1"/>
  <c r="L33" i="5" s="1"/>
  <c r="K35" i="5"/>
  <c r="K34" i="5" s="1"/>
  <c r="K33" i="5" s="1"/>
  <c r="J35" i="5"/>
  <c r="I35" i="5"/>
  <c r="I34" i="5" s="1"/>
  <c r="I33" i="5" s="1"/>
  <c r="H35" i="5"/>
  <c r="J34" i="5"/>
  <c r="J33" i="5" s="1"/>
  <c r="H34" i="5"/>
  <c r="H33" i="5" s="1"/>
  <c r="M28" i="5"/>
  <c r="M27" i="5" s="1"/>
  <c r="L28" i="5"/>
  <c r="L27" i="5" s="1"/>
  <c r="K28" i="5"/>
  <c r="J28" i="5"/>
  <c r="J27" i="5" s="1"/>
  <c r="I28" i="5"/>
  <c r="I27" i="5" s="1"/>
  <c r="K27" i="5"/>
  <c r="M25" i="5"/>
  <c r="L25" i="5"/>
  <c r="L24" i="5" s="1"/>
  <c r="K25" i="5"/>
  <c r="K24" i="5" s="1"/>
  <c r="J25" i="5"/>
  <c r="J24" i="5" s="1"/>
  <c r="I25" i="5"/>
  <c r="I24" i="5" s="1"/>
  <c r="H25" i="5"/>
  <c r="H24" i="5" s="1"/>
  <c r="M24" i="5"/>
  <c r="M22" i="5"/>
  <c r="L22" i="5"/>
  <c r="K22" i="5"/>
  <c r="J22" i="5"/>
  <c r="I22" i="5"/>
  <c r="H22" i="5"/>
  <c r="M20" i="5"/>
  <c r="L20" i="5"/>
  <c r="L19" i="5" s="1"/>
  <c r="K20" i="5"/>
  <c r="J20" i="5"/>
  <c r="I20" i="5"/>
  <c r="I19" i="5" s="1"/>
  <c r="H20" i="5"/>
  <c r="H19" i="5" s="1"/>
  <c r="M17" i="5"/>
  <c r="L17" i="5"/>
  <c r="K17" i="5"/>
  <c r="J17" i="5"/>
  <c r="I17" i="5"/>
  <c r="H17" i="5"/>
  <c r="M15" i="5"/>
  <c r="L15" i="5"/>
  <c r="K15" i="5"/>
  <c r="J15" i="5"/>
  <c r="I15" i="5"/>
  <c r="H15" i="5"/>
  <c r="M14" i="5"/>
  <c r="L14" i="5"/>
  <c r="K14" i="5"/>
  <c r="J14" i="5"/>
  <c r="I14" i="5"/>
  <c r="H14" i="5"/>
  <c r="H13" i="5" s="1"/>
  <c r="P175" i="4"/>
  <c r="O175" i="4"/>
  <c r="N175" i="4"/>
  <c r="M175" i="4"/>
  <c r="L175" i="4"/>
  <c r="L172" i="4" s="1"/>
  <c r="L171" i="4" s="1"/>
  <c r="L170" i="4" s="1"/>
  <c r="L169" i="4" s="1"/>
  <c r="L168" i="4" s="1"/>
  <c r="K175" i="4"/>
  <c r="P173" i="4"/>
  <c r="O173" i="4"/>
  <c r="N173" i="4"/>
  <c r="N172" i="4" s="1"/>
  <c r="N171" i="4" s="1"/>
  <c r="N170" i="4" s="1"/>
  <c r="N169" i="4" s="1"/>
  <c r="N168" i="4" s="1"/>
  <c r="M173" i="4"/>
  <c r="L173" i="4"/>
  <c r="K173" i="4"/>
  <c r="O172" i="4"/>
  <c r="O171" i="4" s="1"/>
  <c r="O170" i="4" s="1"/>
  <c r="O169" i="4" s="1"/>
  <c r="O168" i="4" s="1"/>
  <c r="P167" i="4"/>
  <c r="O167" i="4"/>
  <c r="N167" i="4"/>
  <c r="M167" i="4"/>
  <c r="L167" i="4"/>
  <c r="K167" i="4"/>
  <c r="P165" i="4"/>
  <c r="P164" i="4" s="1"/>
  <c r="P163" i="4" s="1"/>
  <c r="P162" i="4" s="1"/>
  <c r="P161" i="4" s="1"/>
  <c r="P160" i="4" s="1"/>
  <c r="O165" i="4"/>
  <c r="O164" i="4" s="1"/>
  <c r="O163" i="4" s="1"/>
  <c r="O162" i="4" s="1"/>
  <c r="O161" i="4" s="1"/>
  <c r="O160" i="4" s="1"/>
  <c r="N165" i="4"/>
  <c r="N164" i="4" s="1"/>
  <c r="N163" i="4" s="1"/>
  <c r="N162" i="4" s="1"/>
  <c r="N161" i="4" s="1"/>
  <c r="N160" i="4" s="1"/>
  <c r="M165" i="4"/>
  <c r="M164" i="4" s="1"/>
  <c r="M163" i="4" s="1"/>
  <c r="M162" i="4" s="1"/>
  <c r="M161" i="4" s="1"/>
  <c r="M160" i="4" s="1"/>
  <c r="L165" i="4"/>
  <c r="L164" i="4" s="1"/>
  <c r="L163" i="4" s="1"/>
  <c r="L162" i="4" s="1"/>
  <c r="L161" i="4" s="1"/>
  <c r="L160" i="4" s="1"/>
  <c r="K165" i="4"/>
  <c r="K164" i="4"/>
  <c r="K163" i="4" s="1"/>
  <c r="K162" i="4" s="1"/>
  <c r="K161" i="4" s="1"/>
  <c r="K160" i="4" s="1"/>
  <c r="P158" i="4"/>
  <c r="P157" i="4" s="1"/>
  <c r="P156" i="4" s="1"/>
  <c r="P155" i="4" s="1"/>
  <c r="P154" i="4" s="1"/>
  <c r="O158" i="4"/>
  <c r="O157" i="4" s="1"/>
  <c r="O156" i="4" s="1"/>
  <c r="O155" i="4" s="1"/>
  <c r="O154" i="4" s="1"/>
  <c r="N158" i="4"/>
  <c r="N157" i="4" s="1"/>
  <c r="N156" i="4" s="1"/>
  <c r="N155" i="4" s="1"/>
  <c r="N154" i="4" s="1"/>
  <c r="M158" i="4"/>
  <c r="M157" i="4" s="1"/>
  <c r="M156" i="4" s="1"/>
  <c r="M155" i="4" s="1"/>
  <c r="M154" i="4" s="1"/>
  <c r="L158" i="4"/>
  <c r="L157" i="4" s="1"/>
  <c r="L156" i="4" s="1"/>
  <c r="L155" i="4" s="1"/>
  <c r="L154" i="4" s="1"/>
  <c r="K158" i="4"/>
  <c r="K157" i="4" s="1"/>
  <c r="K156" i="4" s="1"/>
  <c r="K155" i="4" s="1"/>
  <c r="K154" i="4" s="1"/>
  <c r="P153" i="4"/>
  <c r="O153" i="4"/>
  <c r="N153" i="4"/>
  <c r="M153" i="4"/>
  <c r="L153" i="4"/>
  <c r="K153" i="4"/>
  <c r="P147" i="4"/>
  <c r="P146" i="4" s="1"/>
  <c r="O147" i="4"/>
  <c r="O146" i="4" s="1"/>
  <c r="N147" i="4"/>
  <c r="N146" i="4" s="1"/>
  <c r="M147" i="4"/>
  <c r="M146" i="4" s="1"/>
  <c r="L147" i="4"/>
  <c r="L146" i="4" s="1"/>
  <c r="P144" i="4"/>
  <c r="P143" i="4" s="1"/>
  <c r="O144" i="4"/>
  <c r="O143" i="4" s="1"/>
  <c r="N144" i="4"/>
  <c r="N143" i="4" s="1"/>
  <c r="M144" i="4"/>
  <c r="L144" i="4"/>
  <c r="L143" i="4" s="1"/>
  <c r="K144" i="4"/>
  <c r="M143" i="4"/>
  <c r="K143" i="4"/>
  <c r="P141" i="4"/>
  <c r="O141" i="4"/>
  <c r="N141" i="4"/>
  <c r="M141" i="4"/>
  <c r="L141" i="4"/>
  <c r="K141" i="4"/>
  <c r="K138" i="4" s="1"/>
  <c r="P139" i="4"/>
  <c r="O139" i="4"/>
  <c r="N139" i="4"/>
  <c r="N138" i="4" s="1"/>
  <c r="M139" i="4"/>
  <c r="M138" i="4" s="1"/>
  <c r="L139" i="4"/>
  <c r="K139" i="4"/>
  <c r="L138" i="4"/>
  <c r="P136" i="4"/>
  <c r="O136" i="4"/>
  <c r="N136" i="4"/>
  <c r="M136" i="4"/>
  <c r="L136" i="4"/>
  <c r="K136" i="4"/>
  <c r="P134" i="4"/>
  <c r="O134" i="4"/>
  <c r="N134" i="4"/>
  <c r="M134" i="4"/>
  <c r="L134" i="4"/>
  <c r="K134" i="4"/>
  <c r="P133" i="4"/>
  <c r="O133" i="4"/>
  <c r="N133" i="4"/>
  <c r="M133" i="4"/>
  <c r="L133" i="4"/>
  <c r="K133" i="4"/>
  <c r="P126" i="4"/>
  <c r="P125" i="4" s="1"/>
  <c r="O126" i="4"/>
  <c r="O125" i="4" s="1"/>
  <c r="N126" i="4"/>
  <c r="N125" i="4" s="1"/>
  <c r="M126" i="4"/>
  <c r="L126" i="4"/>
  <c r="K126" i="4"/>
  <c r="K125" i="4" s="1"/>
  <c r="P118" i="4"/>
  <c r="P117" i="4" s="1"/>
  <c r="O118" i="4"/>
  <c r="O117" i="4" s="1"/>
  <c r="N118" i="4"/>
  <c r="N117" i="4" s="1"/>
  <c r="M118" i="4"/>
  <c r="M117" i="4" s="1"/>
  <c r="L118" i="4"/>
  <c r="K118" i="4"/>
  <c r="K117" i="4" s="1"/>
  <c r="L117" i="4"/>
  <c r="P115" i="4"/>
  <c r="P114" i="4" s="1"/>
  <c r="O115" i="4"/>
  <c r="O114" i="4" s="1"/>
  <c r="N115" i="4"/>
  <c r="N114" i="4" s="1"/>
  <c r="M115" i="4"/>
  <c r="M114" i="4" s="1"/>
  <c r="L115" i="4"/>
  <c r="K115" i="4"/>
  <c r="K114" i="4" s="1"/>
  <c r="L114" i="4"/>
  <c r="P112" i="4"/>
  <c r="P111" i="4" s="1"/>
  <c r="O112" i="4"/>
  <c r="O111" i="4" s="1"/>
  <c r="N112" i="4"/>
  <c r="N111" i="4" s="1"/>
  <c r="M112" i="4"/>
  <c r="L112" i="4"/>
  <c r="L111" i="4" s="1"/>
  <c r="L110" i="4" s="1"/>
  <c r="L109" i="4" s="1"/>
  <c r="L108" i="4" s="1"/>
  <c r="L107" i="4" s="1"/>
  <c r="L106" i="4" s="1"/>
  <c r="K112" i="4"/>
  <c r="M111" i="4"/>
  <c r="K111" i="4"/>
  <c r="P104" i="4"/>
  <c r="P103" i="4" s="1"/>
  <c r="P102" i="4" s="1"/>
  <c r="P101" i="4" s="1"/>
  <c r="P100" i="4" s="1"/>
  <c r="P99" i="4" s="1"/>
  <c r="O104" i="4"/>
  <c r="O103" i="4" s="1"/>
  <c r="O102" i="4" s="1"/>
  <c r="O101" i="4" s="1"/>
  <c r="O100" i="4" s="1"/>
  <c r="O99" i="4" s="1"/>
  <c r="N104" i="4"/>
  <c r="N103" i="4" s="1"/>
  <c r="N102" i="4" s="1"/>
  <c r="N101" i="4" s="1"/>
  <c r="N100" i="4" s="1"/>
  <c r="N99" i="4" s="1"/>
  <c r="M104" i="4"/>
  <c r="M103" i="4" s="1"/>
  <c r="M102" i="4" s="1"/>
  <c r="M101" i="4" s="1"/>
  <c r="M100" i="4" s="1"/>
  <c r="M99" i="4" s="1"/>
  <c r="L104" i="4"/>
  <c r="L103" i="4" s="1"/>
  <c r="L102" i="4" s="1"/>
  <c r="L101" i="4" s="1"/>
  <c r="L100" i="4" s="1"/>
  <c r="L99" i="4" s="1"/>
  <c r="K104" i="4"/>
  <c r="K103" i="4" s="1"/>
  <c r="K102" i="4" s="1"/>
  <c r="K101" i="4" s="1"/>
  <c r="K100" i="4" s="1"/>
  <c r="K99" i="4" s="1"/>
  <c r="P97" i="4"/>
  <c r="P96" i="4" s="1"/>
  <c r="O97" i="4"/>
  <c r="O96" i="4" s="1"/>
  <c r="N97" i="4"/>
  <c r="N96" i="4" s="1"/>
  <c r="M97" i="4"/>
  <c r="M96" i="4" s="1"/>
  <c r="L97" i="4"/>
  <c r="L96" i="4" s="1"/>
  <c r="K97" i="4"/>
  <c r="K96" i="4" s="1"/>
  <c r="P94" i="4"/>
  <c r="P93" i="4" s="1"/>
  <c r="P92" i="4" s="1"/>
  <c r="P91" i="4" s="1"/>
  <c r="P90" i="4" s="1"/>
  <c r="P89" i="4" s="1"/>
  <c r="O94" i="4"/>
  <c r="O93" i="4" s="1"/>
  <c r="N94" i="4"/>
  <c r="M94" i="4"/>
  <c r="M93" i="4" s="1"/>
  <c r="L94" i="4"/>
  <c r="L93" i="4" s="1"/>
  <c r="K94" i="4"/>
  <c r="K93" i="4" s="1"/>
  <c r="N93" i="4"/>
  <c r="P87" i="4"/>
  <c r="P86" i="4" s="1"/>
  <c r="O87" i="4"/>
  <c r="O86" i="4" s="1"/>
  <c r="O85" i="4" s="1"/>
  <c r="O84" i="4" s="1"/>
  <c r="O83" i="4" s="1"/>
  <c r="O82" i="4" s="1"/>
  <c r="N87" i="4"/>
  <c r="M87" i="4"/>
  <c r="M86" i="4" s="1"/>
  <c r="M85" i="4" s="1"/>
  <c r="M84" i="4" s="1"/>
  <c r="M83" i="4" s="1"/>
  <c r="M82" i="4" s="1"/>
  <c r="L87" i="4"/>
  <c r="L86" i="4" s="1"/>
  <c r="L85" i="4" s="1"/>
  <c r="L84" i="4" s="1"/>
  <c r="L83" i="4" s="1"/>
  <c r="L82" i="4" s="1"/>
  <c r="K87" i="4"/>
  <c r="K86" i="4" s="1"/>
  <c r="K85" i="4" s="1"/>
  <c r="K84" i="4" s="1"/>
  <c r="K83" i="4" s="1"/>
  <c r="K82" i="4" s="1"/>
  <c r="N86" i="4"/>
  <c r="N85" i="4" s="1"/>
  <c r="N84" i="4" s="1"/>
  <c r="N83" i="4" s="1"/>
  <c r="N82" i="4" s="1"/>
  <c r="P85" i="4"/>
  <c r="P84" i="4" s="1"/>
  <c r="P83" i="4" s="1"/>
  <c r="P82" i="4" s="1"/>
  <c r="P79" i="4"/>
  <c r="P78" i="4" s="1"/>
  <c r="P77" i="4" s="1"/>
  <c r="P76" i="4" s="1"/>
  <c r="P75" i="4" s="1"/>
  <c r="P74" i="4" s="1"/>
  <c r="O79" i="4"/>
  <c r="O78" i="4" s="1"/>
  <c r="O77" i="4" s="1"/>
  <c r="O76" i="4" s="1"/>
  <c r="O75" i="4" s="1"/>
  <c r="O74" i="4" s="1"/>
  <c r="N79" i="4"/>
  <c r="N78" i="4" s="1"/>
  <c r="N77" i="4" s="1"/>
  <c r="N76" i="4" s="1"/>
  <c r="N75" i="4" s="1"/>
  <c r="N74" i="4" s="1"/>
  <c r="M79" i="4"/>
  <c r="M78" i="4" s="1"/>
  <c r="M77" i="4" s="1"/>
  <c r="M76" i="4" s="1"/>
  <c r="M75" i="4" s="1"/>
  <c r="M74" i="4" s="1"/>
  <c r="L79" i="4"/>
  <c r="L78" i="4" s="1"/>
  <c r="L77" i="4" s="1"/>
  <c r="L76" i="4" s="1"/>
  <c r="L75" i="4" s="1"/>
  <c r="L74" i="4" s="1"/>
  <c r="K79" i="4"/>
  <c r="K78" i="4" s="1"/>
  <c r="K77" i="4" s="1"/>
  <c r="K76" i="4" s="1"/>
  <c r="K75" i="4" s="1"/>
  <c r="K74" i="4" s="1"/>
  <c r="P72" i="4"/>
  <c r="O72" i="4"/>
  <c r="O71" i="4" s="1"/>
  <c r="O70" i="4" s="1"/>
  <c r="O69" i="4" s="1"/>
  <c r="O68" i="4" s="1"/>
  <c r="O67" i="4" s="1"/>
  <c r="N72" i="4"/>
  <c r="N71" i="4" s="1"/>
  <c r="N70" i="4" s="1"/>
  <c r="N69" i="4" s="1"/>
  <c r="N68" i="4" s="1"/>
  <c r="N67" i="4" s="1"/>
  <c r="M72" i="4"/>
  <c r="M71" i="4" s="1"/>
  <c r="M70" i="4" s="1"/>
  <c r="M69" i="4" s="1"/>
  <c r="M68" i="4" s="1"/>
  <c r="M67" i="4" s="1"/>
  <c r="L72" i="4"/>
  <c r="L71" i="4" s="1"/>
  <c r="L70" i="4" s="1"/>
  <c r="L69" i="4" s="1"/>
  <c r="L68" i="4" s="1"/>
  <c r="L67" i="4" s="1"/>
  <c r="K72" i="4"/>
  <c r="K71" i="4" s="1"/>
  <c r="K70" i="4" s="1"/>
  <c r="K69" i="4" s="1"/>
  <c r="K68" i="4" s="1"/>
  <c r="K67" i="4" s="1"/>
  <c r="P71" i="4"/>
  <c r="P70" i="4" s="1"/>
  <c r="P69" i="4" s="1"/>
  <c r="P68" i="4" s="1"/>
  <c r="P67" i="4" s="1"/>
  <c r="P66" i="4" s="1"/>
  <c r="P64" i="4"/>
  <c r="P63" i="4" s="1"/>
  <c r="P62" i="4" s="1"/>
  <c r="P61" i="4" s="1"/>
  <c r="P60" i="4" s="1"/>
  <c r="P59" i="4" s="1"/>
  <c r="P58" i="4" s="1"/>
  <c r="O64" i="4"/>
  <c r="N64" i="4"/>
  <c r="M64" i="4"/>
  <c r="M63" i="4" s="1"/>
  <c r="M62" i="4" s="1"/>
  <c r="M61" i="4" s="1"/>
  <c r="M60" i="4" s="1"/>
  <c r="M59" i="4" s="1"/>
  <c r="M58" i="4" s="1"/>
  <c r="L64" i="4"/>
  <c r="L63" i="4" s="1"/>
  <c r="L62" i="4" s="1"/>
  <c r="L61" i="4" s="1"/>
  <c r="L60" i="4" s="1"/>
  <c r="L59" i="4" s="1"/>
  <c r="L58" i="4" s="1"/>
  <c r="K64" i="4"/>
  <c r="K63" i="4" s="1"/>
  <c r="K62" i="4" s="1"/>
  <c r="K61" i="4" s="1"/>
  <c r="K60" i="4" s="1"/>
  <c r="K59" i="4" s="1"/>
  <c r="K58" i="4" s="1"/>
  <c r="O63" i="4"/>
  <c r="O62" i="4" s="1"/>
  <c r="O61" i="4" s="1"/>
  <c r="O60" i="4" s="1"/>
  <c r="O59" i="4" s="1"/>
  <c r="O58" i="4" s="1"/>
  <c r="N63" i="4"/>
  <c r="N62" i="4" s="1"/>
  <c r="N61" i="4" s="1"/>
  <c r="N60" i="4" s="1"/>
  <c r="N59" i="4" s="1"/>
  <c r="N58" i="4" s="1"/>
  <c r="P56" i="4"/>
  <c r="O56" i="4"/>
  <c r="N56" i="4"/>
  <c r="M56" i="4"/>
  <c r="L56" i="4"/>
  <c r="K56" i="4"/>
  <c r="P54" i="4"/>
  <c r="O54" i="4"/>
  <c r="N54" i="4"/>
  <c r="M54" i="4"/>
  <c r="L54" i="4"/>
  <c r="K54" i="4"/>
  <c r="P52" i="4"/>
  <c r="O52" i="4"/>
  <c r="N52" i="4"/>
  <c r="M52" i="4"/>
  <c r="L52" i="4"/>
  <c r="K52" i="4"/>
  <c r="P51" i="4"/>
  <c r="O51" i="4"/>
  <c r="N51" i="4"/>
  <c r="M51" i="4"/>
  <c r="L51" i="4"/>
  <c r="K51" i="4"/>
  <c r="P49" i="4"/>
  <c r="P48" i="4" s="1"/>
  <c r="O49" i="4"/>
  <c r="O48" i="4" s="1"/>
  <c r="N49" i="4"/>
  <c r="N48" i="4" s="1"/>
  <c r="M49" i="4"/>
  <c r="M48" i="4" s="1"/>
  <c r="M47" i="4" s="1"/>
  <c r="M46" i="4" s="1"/>
  <c r="M45" i="4" s="1"/>
  <c r="L49" i="4"/>
  <c r="L48" i="4" s="1"/>
  <c r="L47" i="4" s="1"/>
  <c r="L46" i="4" s="1"/>
  <c r="L45" i="4" s="1"/>
  <c r="K49" i="4"/>
  <c r="K48" i="4" s="1"/>
  <c r="P43" i="4"/>
  <c r="P42" i="4" s="1"/>
  <c r="P41" i="4" s="1"/>
  <c r="P40" i="4" s="1"/>
  <c r="P39" i="4" s="1"/>
  <c r="O43" i="4"/>
  <c r="O42" i="4" s="1"/>
  <c r="O41" i="4" s="1"/>
  <c r="O40" i="4" s="1"/>
  <c r="O39" i="4" s="1"/>
  <c r="N43" i="4"/>
  <c r="N42" i="4" s="1"/>
  <c r="N41" i="4" s="1"/>
  <c r="N40" i="4" s="1"/>
  <c r="N39" i="4" s="1"/>
  <c r="M43" i="4"/>
  <c r="M42" i="4" s="1"/>
  <c r="M41" i="4" s="1"/>
  <c r="M40" i="4" s="1"/>
  <c r="M39" i="4" s="1"/>
  <c r="L43" i="4"/>
  <c r="L42" i="4" s="1"/>
  <c r="L41" i="4" s="1"/>
  <c r="L40" i="4" s="1"/>
  <c r="L39" i="4" s="1"/>
  <c r="K43" i="4"/>
  <c r="K42" i="4"/>
  <c r="K41" i="4" s="1"/>
  <c r="K40" i="4" s="1"/>
  <c r="K39" i="4" s="1"/>
  <c r="P36" i="4"/>
  <c r="P35" i="4" s="1"/>
  <c r="P34" i="4" s="1"/>
  <c r="P33" i="4" s="1"/>
  <c r="P32" i="4" s="1"/>
  <c r="P31" i="4" s="1"/>
  <c r="O36" i="4"/>
  <c r="O35" i="4" s="1"/>
  <c r="O34" i="4" s="1"/>
  <c r="O33" i="4" s="1"/>
  <c r="O32" i="4" s="1"/>
  <c r="O31" i="4" s="1"/>
  <c r="N36" i="4"/>
  <c r="N35" i="4" s="1"/>
  <c r="N34" i="4" s="1"/>
  <c r="N33" i="4" s="1"/>
  <c r="N32" i="4" s="1"/>
  <c r="N31" i="4" s="1"/>
  <c r="M36" i="4"/>
  <c r="M35" i="4" s="1"/>
  <c r="M34" i="4" s="1"/>
  <c r="M33" i="4" s="1"/>
  <c r="M32" i="4" s="1"/>
  <c r="M31" i="4" s="1"/>
  <c r="L36" i="4"/>
  <c r="L35" i="4" s="1"/>
  <c r="L34" i="4" s="1"/>
  <c r="L33" i="4" s="1"/>
  <c r="L32" i="4" s="1"/>
  <c r="L31" i="4" s="1"/>
  <c r="K36" i="4"/>
  <c r="K35" i="4" s="1"/>
  <c r="K34" i="4" s="1"/>
  <c r="K33" i="4" s="1"/>
  <c r="K32" i="4" s="1"/>
  <c r="K31" i="4" s="1"/>
  <c r="P29" i="4"/>
  <c r="O29" i="4"/>
  <c r="N29" i="4"/>
  <c r="M29" i="4"/>
  <c r="L29" i="4"/>
  <c r="K29" i="4"/>
  <c r="P27" i="4"/>
  <c r="O27" i="4"/>
  <c r="N27" i="4"/>
  <c r="M27" i="4"/>
  <c r="L27" i="4"/>
  <c r="K27" i="4"/>
  <c r="P25" i="4"/>
  <c r="O25" i="4"/>
  <c r="N25" i="4"/>
  <c r="M25" i="4"/>
  <c r="L25" i="4"/>
  <c r="K25" i="4"/>
  <c r="P24" i="4"/>
  <c r="P23" i="4" s="1"/>
  <c r="P22" i="4" s="1"/>
  <c r="P21" i="4" s="1"/>
  <c r="P20" i="4" s="1"/>
  <c r="O24" i="4"/>
  <c r="O23" i="4" s="1"/>
  <c r="O22" i="4" s="1"/>
  <c r="O21" i="4" s="1"/>
  <c r="O20" i="4" s="1"/>
  <c r="N24" i="4"/>
  <c r="N23" i="4" s="1"/>
  <c r="N22" i="4" s="1"/>
  <c r="N21" i="4" s="1"/>
  <c r="N20" i="4" s="1"/>
  <c r="M24" i="4"/>
  <c r="L24" i="4"/>
  <c r="L23" i="4" s="1"/>
  <c r="L22" i="4" s="1"/>
  <c r="L21" i="4" s="1"/>
  <c r="L20" i="4" s="1"/>
  <c r="K24" i="4"/>
  <c r="K23" i="4" s="1"/>
  <c r="K22" i="4" s="1"/>
  <c r="K21" i="4" s="1"/>
  <c r="K20" i="4" s="1"/>
  <c r="M23" i="4"/>
  <c r="M22" i="4" s="1"/>
  <c r="M21" i="4" s="1"/>
  <c r="M20" i="4" s="1"/>
  <c r="P18" i="4"/>
  <c r="P17" i="4" s="1"/>
  <c r="P16" i="4" s="1"/>
  <c r="P15" i="4" s="1"/>
  <c r="P14" i="4" s="1"/>
  <c r="P13" i="4" s="1"/>
  <c r="O18" i="4"/>
  <c r="O17" i="4" s="1"/>
  <c r="O16" i="4" s="1"/>
  <c r="O15" i="4" s="1"/>
  <c r="O14" i="4" s="1"/>
  <c r="O13" i="4" s="1"/>
  <c r="N18" i="4"/>
  <c r="N17" i="4" s="1"/>
  <c r="N16" i="4" s="1"/>
  <c r="N15" i="4" s="1"/>
  <c r="N14" i="4" s="1"/>
  <c r="N13" i="4" s="1"/>
  <c r="M18" i="4"/>
  <c r="M17" i="4" s="1"/>
  <c r="M16" i="4" s="1"/>
  <c r="M15" i="4" s="1"/>
  <c r="M14" i="4" s="1"/>
  <c r="M13" i="4" s="1"/>
  <c r="L18" i="4"/>
  <c r="L17" i="4" s="1"/>
  <c r="L16" i="4" s="1"/>
  <c r="L15" i="4" s="1"/>
  <c r="L14" i="4" s="1"/>
  <c r="L13" i="4" s="1"/>
  <c r="K18" i="4"/>
  <c r="K17" i="4" s="1"/>
  <c r="K16" i="4" s="1"/>
  <c r="K15" i="4" s="1"/>
  <c r="K14" i="4" s="1"/>
  <c r="K13" i="4" s="1"/>
  <c r="I34" i="3"/>
  <c r="H34" i="3"/>
  <c r="G34" i="3"/>
  <c r="F34" i="3"/>
  <c r="E34" i="3"/>
  <c r="D34" i="3"/>
  <c r="I31" i="3"/>
  <c r="H31" i="3"/>
  <c r="G31" i="3"/>
  <c r="F31" i="3"/>
  <c r="E31" i="3"/>
  <c r="D31" i="3"/>
  <c r="I29" i="3"/>
  <c r="H29" i="3"/>
  <c r="G29" i="3"/>
  <c r="F29" i="3"/>
  <c r="E29" i="3"/>
  <c r="D29" i="3"/>
  <c r="I27" i="3"/>
  <c r="H27" i="3"/>
  <c r="G27" i="3"/>
  <c r="F27" i="3"/>
  <c r="E27" i="3"/>
  <c r="E36" i="3" s="1"/>
  <c r="D27" i="3"/>
  <c r="I25" i="3"/>
  <c r="H25" i="3"/>
  <c r="G25" i="3"/>
  <c r="F25" i="3"/>
  <c r="D25" i="3"/>
  <c r="I21" i="3"/>
  <c r="H21" i="3"/>
  <c r="G21" i="3"/>
  <c r="F21" i="3"/>
  <c r="E21" i="3"/>
  <c r="D21" i="3"/>
  <c r="I18" i="3"/>
  <c r="H18" i="3"/>
  <c r="G18" i="3"/>
  <c r="G36" i="3" s="1"/>
  <c r="F18" i="3"/>
  <c r="F36" i="3" s="1"/>
  <c r="E18" i="3"/>
  <c r="D18" i="3"/>
  <c r="I16" i="3"/>
  <c r="H16" i="3"/>
  <c r="G16" i="3"/>
  <c r="F16" i="3"/>
  <c r="E16" i="3"/>
  <c r="D16" i="3"/>
  <c r="I11" i="3"/>
  <c r="I36" i="3" s="1"/>
  <c r="H11" i="3"/>
  <c r="H36" i="3" s="1"/>
  <c r="G11" i="3"/>
  <c r="F11" i="3"/>
  <c r="E11" i="3"/>
  <c r="D11" i="3"/>
  <c r="K17" i="2"/>
  <c r="K16" i="2" s="1"/>
  <c r="J17" i="2"/>
  <c r="J16" i="2" s="1"/>
  <c r="I17" i="2"/>
  <c r="I16" i="2" s="1"/>
  <c r="K14" i="2"/>
  <c r="J14" i="2"/>
  <c r="J13" i="2" s="1"/>
  <c r="I14" i="2"/>
  <c r="I13" i="2" s="1"/>
  <c r="K13" i="2"/>
  <c r="K52" i="1"/>
  <c r="J52" i="1"/>
  <c r="I52" i="1"/>
  <c r="K50" i="1"/>
  <c r="J50" i="1"/>
  <c r="I50" i="1"/>
  <c r="I49" i="1" s="1"/>
  <c r="I48" i="1" s="1"/>
  <c r="K49" i="1"/>
  <c r="K48" i="1" s="1"/>
  <c r="J49" i="1"/>
  <c r="J48" i="1" s="1"/>
  <c r="K46" i="1"/>
  <c r="J46" i="1"/>
  <c r="J45" i="1" s="1"/>
  <c r="J44" i="1" s="1"/>
  <c r="I46" i="1"/>
  <c r="I45" i="1" s="1"/>
  <c r="I44" i="1" s="1"/>
  <c r="K45" i="1"/>
  <c r="K44" i="1" s="1"/>
  <c r="K42" i="1"/>
  <c r="K41" i="1" s="1"/>
  <c r="K40" i="1" s="1"/>
  <c r="J42" i="1"/>
  <c r="J41" i="1" s="1"/>
  <c r="J40" i="1" s="1"/>
  <c r="I42" i="1"/>
  <c r="I41" i="1" s="1"/>
  <c r="I40" i="1" s="1"/>
  <c r="K38" i="1"/>
  <c r="K37" i="1" s="1"/>
  <c r="J38" i="1"/>
  <c r="J37" i="1" s="1"/>
  <c r="I38" i="1"/>
  <c r="I37" i="1"/>
  <c r="K35" i="1"/>
  <c r="J35" i="1"/>
  <c r="I35" i="1"/>
  <c r="K33" i="1"/>
  <c r="J33" i="1"/>
  <c r="I33" i="1"/>
  <c r="K32" i="1"/>
  <c r="J32" i="1"/>
  <c r="I32" i="1"/>
  <c r="K30" i="1"/>
  <c r="K29" i="1" s="1"/>
  <c r="J30" i="1"/>
  <c r="J29" i="1" s="1"/>
  <c r="I30" i="1"/>
  <c r="I29" i="1" s="1"/>
  <c r="K27" i="1"/>
  <c r="J27" i="1"/>
  <c r="I27" i="1"/>
  <c r="I26" i="1" s="1"/>
  <c r="K26" i="1"/>
  <c r="J26" i="1"/>
  <c r="K24" i="1"/>
  <c r="J24" i="1"/>
  <c r="I24" i="1"/>
  <c r="K22" i="1"/>
  <c r="J22" i="1"/>
  <c r="I22" i="1"/>
  <c r="K20" i="1"/>
  <c r="K17" i="1" s="1"/>
  <c r="K16" i="1" s="1"/>
  <c r="J20" i="1"/>
  <c r="I20" i="1"/>
  <c r="K18" i="1"/>
  <c r="J18" i="1"/>
  <c r="I18" i="1"/>
  <c r="J17" i="1"/>
  <c r="J16" i="1" s="1"/>
  <c r="I17" i="1"/>
  <c r="I16" i="1" s="1"/>
  <c r="K13" i="1"/>
  <c r="J13" i="1"/>
  <c r="I13" i="1"/>
  <c r="I12" i="1" s="1"/>
  <c r="K12" i="1"/>
  <c r="J12" i="1"/>
  <c r="J22" i="8" l="1"/>
  <c r="D36" i="3"/>
  <c r="L92" i="4"/>
  <c r="L91" i="4" s="1"/>
  <c r="L90" i="4" s="1"/>
  <c r="L89" i="4" s="1"/>
  <c r="K124" i="4"/>
  <c r="K123" i="4" s="1"/>
  <c r="K122" i="4" s="1"/>
  <c r="K121" i="4" s="1"/>
  <c r="K120" i="4" s="1"/>
  <c r="P47" i="4"/>
  <c r="P46" i="4" s="1"/>
  <c r="P45" i="4" s="1"/>
  <c r="N124" i="4"/>
  <c r="N123" i="4" s="1"/>
  <c r="N122" i="4" s="1"/>
  <c r="N121" i="4" s="1"/>
  <c r="N120" i="4" s="1"/>
  <c r="P152" i="4"/>
  <c r="P172" i="4"/>
  <c r="P171" i="4" s="1"/>
  <c r="P170" i="4" s="1"/>
  <c r="P169" i="4" s="1"/>
  <c r="P168" i="4" s="1"/>
  <c r="N47" i="4"/>
  <c r="N46" i="4" s="1"/>
  <c r="N45" i="4" s="1"/>
  <c r="N38" i="4" s="1"/>
  <c r="N12" i="4" s="1"/>
  <c r="J19" i="5"/>
  <c r="K19" i="5"/>
  <c r="K83" i="5"/>
  <c r="K99" i="5"/>
  <c r="I46" i="5"/>
  <c r="I45" i="5" s="1"/>
  <c r="P38" i="4"/>
  <c r="P12" i="4" s="1"/>
  <c r="L66" i="4"/>
  <c r="P124" i="4"/>
  <c r="P123" i="4" s="1"/>
  <c r="P122" i="4" s="1"/>
  <c r="P121" i="4" s="1"/>
  <c r="P120" i="4" s="1"/>
  <c r="O138" i="4"/>
  <c r="O132" i="4" s="1"/>
  <c r="O131" i="4" s="1"/>
  <c r="O130" i="4" s="1"/>
  <c r="O129" i="4" s="1"/>
  <c r="O128" i="4" s="1"/>
  <c r="K152" i="4"/>
  <c r="N92" i="4"/>
  <c r="N91" i="4" s="1"/>
  <c r="N90" i="4" s="1"/>
  <c r="N89" i="4" s="1"/>
  <c r="N81" i="4" s="1"/>
  <c r="M172" i="4"/>
  <c r="M171" i="4" s="1"/>
  <c r="M170" i="4" s="1"/>
  <c r="M169" i="4" s="1"/>
  <c r="M168" i="4" s="1"/>
  <c r="O124" i="4"/>
  <c r="O123" i="4" s="1"/>
  <c r="O122" i="4" s="1"/>
  <c r="O121" i="4" s="1"/>
  <c r="O120" i="4" s="1"/>
  <c r="L152" i="4"/>
  <c r="N132" i="4"/>
  <c r="N131" i="4" s="1"/>
  <c r="N130" i="4" s="1"/>
  <c r="N129" i="4" s="1"/>
  <c r="N128" i="4" s="1"/>
  <c r="M152" i="4"/>
  <c r="O47" i="4"/>
  <c r="O46" i="4" s="1"/>
  <c r="O45" i="4" s="1"/>
  <c r="O38" i="4" s="1"/>
  <c r="O12" i="4" s="1"/>
  <c r="O152" i="4"/>
  <c r="K172" i="4"/>
  <c r="K171" i="4" s="1"/>
  <c r="K170" i="4" s="1"/>
  <c r="K169" i="4" s="1"/>
  <c r="K168" i="4" s="1"/>
  <c r="M66" i="4"/>
  <c r="N66" i="4"/>
  <c r="K131" i="4"/>
  <c r="K130" i="4" s="1"/>
  <c r="K129" i="4" s="1"/>
  <c r="K128" i="4" s="1"/>
  <c r="K11" i="4" s="1"/>
  <c r="M132" i="4"/>
  <c r="M131" i="4" s="1"/>
  <c r="M130" i="4" s="1"/>
  <c r="M129" i="4" s="1"/>
  <c r="M128" i="4" s="1"/>
  <c r="P138" i="4"/>
  <c r="P132" i="4" s="1"/>
  <c r="P131" i="4" s="1"/>
  <c r="P130" i="4" s="1"/>
  <c r="P129" i="4" s="1"/>
  <c r="P128" i="4" s="1"/>
  <c r="K110" i="4"/>
  <c r="K109" i="4" s="1"/>
  <c r="K108" i="4" s="1"/>
  <c r="K107" i="4" s="1"/>
  <c r="K106" i="4" s="1"/>
  <c r="M92" i="4"/>
  <c r="M91" i="4" s="1"/>
  <c r="M90" i="4" s="1"/>
  <c r="M89" i="4" s="1"/>
  <c r="M81" i="4" s="1"/>
  <c r="L132" i="4"/>
  <c r="L131" i="4" s="1"/>
  <c r="L130" i="4" s="1"/>
  <c r="L129" i="4" s="1"/>
  <c r="L128" i="4" s="1"/>
  <c r="L81" i="4"/>
  <c r="N110" i="4"/>
  <c r="N109" i="4" s="1"/>
  <c r="N108" i="4" s="1"/>
  <c r="N107" i="4" s="1"/>
  <c r="N106" i="4" s="1"/>
  <c r="O110" i="4"/>
  <c r="O109" i="4" s="1"/>
  <c r="O108" i="4" s="1"/>
  <c r="O107" i="4" s="1"/>
  <c r="O106" i="4" s="1"/>
  <c r="I72" i="5"/>
  <c r="J72" i="5"/>
  <c r="K46" i="5"/>
  <c r="K45" i="5" s="1"/>
  <c r="M99" i="5"/>
  <c r="M19" i="5"/>
  <c r="M13" i="5" s="1"/>
  <c r="M12" i="5" s="1"/>
  <c r="M11" i="5" s="1"/>
  <c r="L46" i="5"/>
  <c r="L45" i="5" s="1"/>
  <c r="K72" i="5"/>
  <c r="K71" i="5" s="1"/>
  <c r="K70" i="5" s="1"/>
  <c r="M83" i="5"/>
  <c r="M72" i="5" s="1"/>
  <c r="M71" i="5" s="1"/>
  <c r="M70" i="5" s="1"/>
  <c r="I99" i="5"/>
  <c r="I71" i="5" s="1"/>
  <c r="I70" i="5" s="1"/>
  <c r="L72" i="5"/>
  <c r="L99" i="5"/>
  <c r="J46" i="5"/>
  <c r="J45" i="5" s="1"/>
  <c r="I13" i="5"/>
  <c r="I12" i="5" s="1"/>
  <c r="I11" i="5" s="1"/>
  <c r="K13" i="5"/>
  <c r="K12" i="5" s="1"/>
  <c r="K11" i="5" s="1"/>
  <c r="K117" i="5" s="1"/>
  <c r="L13" i="5"/>
  <c r="L12" i="5" s="1"/>
  <c r="L11" i="5" s="1"/>
  <c r="J13" i="5"/>
  <c r="J12" i="5" s="1"/>
  <c r="J11" i="5" s="1"/>
  <c r="I11" i="2"/>
  <c r="L38" i="4"/>
  <c r="L12" i="4" s="1"/>
  <c r="K45" i="4"/>
  <c r="K38" i="4" s="1"/>
  <c r="K47" i="4"/>
  <c r="K46" i="4" s="1"/>
  <c r="J12" i="2"/>
  <c r="J11" i="2" s="1"/>
  <c r="M38" i="4"/>
  <c r="M12" i="4" s="1"/>
  <c r="P81" i="4"/>
  <c r="K12" i="2"/>
  <c r="K11" i="2" s="1"/>
  <c r="O66" i="4"/>
  <c r="K66" i="4"/>
  <c r="M46" i="5"/>
  <c r="M45" i="5" s="1"/>
  <c r="J99" i="5"/>
  <c r="J71" i="5" s="1"/>
  <c r="J70" i="5" s="1"/>
  <c r="H46" i="5"/>
  <c r="H45" i="5" s="1"/>
  <c r="M124" i="4"/>
  <c r="M123" i="4" s="1"/>
  <c r="M122" i="4" s="1"/>
  <c r="M121" i="4" s="1"/>
  <c r="M120" i="4" s="1"/>
  <c r="M125" i="4"/>
  <c r="O92" i="4"/>
  <c r="O91" i="4" s="1"/>
  <c r="O90" i="4" s="1"/>
  <c r="O89" i="4" s="1"/>
  <c r="O81" i="4" s="1"/>
  <c r="M110" i="4"/>
  <c r="M109" i="4" s="1"/>
  <c r="M108" i="4" s="1"/>
  <c r="M107" i="4" s="1"/>
  <c r="M106" i="4" s="1"/>
  <c r="H72" i="5"/>
  <c r="H99" i="5"/>
  <c r="J13" i="8"/>
  <c r="J12" i="8" s="1"/>
  <c r="K92" i="4"/>
  <c r="K91" i="4" s="1"/>
  <c r="K90" i="4" s="1"/>
  <c r="K89" i="4" s="1"/>
  <c r="K81" i="4" s="1"/>
  <c r="P110" i="4"/>
  <c r="P109" i="4" s="1"/>
  <c r="P108" i="4" s="1"/>
  <c r="P107" i="4" s="1"/>
  <c r="P106" i="4" s="1"/>
  <c r="H12" i="5"/>
  <c r="K13" i="8"/>
  <c r="K12" i="8" s="1"/>
  <c r="L124" i="4"/>
  <c r="L123" i="4" s="1"/>
  <c r="L122" i="4" s="1"/>
  <c r="L121" i="4" s="1"/>
  <c r="L120" i="4" s="1"/>
  <c r="L125" i="4"/>
  <c r="N152" i="4"/>
  <c r="L22" i="8"/>
  <c r="L13" i="8"/>
  <c r="L12" i="8" s="1"/>
  <c r="I117" i="5" l="1"/>
  <c r="H71" i="5"/>
  <c r="H70" i="5" s="1"/>
  <c r="H11" i="5"/>
  <c r="P177" i="4"/>
  <c r="P11" i="4"/>
  <c r="M117" i="5"/>
  <c r="L71" i="5"/>
  <c r="L70" i="5" s="1"/>
  <c r="L117" i="5" s="1"/>
  <c r="J117" i="5"/>
  <c r="O11" i="4"/>
  <c r="K177" i="4"/>
  <c r="L177" i="4"/>
  <c r="L11" i="4"/>
  <c r="M177" i="4"/>
  <c r="M11" i="4"/>
  <c r="H117" i="5"/>
  <c r="O177" i="4"/>
  <c r="N177" i="4"/>
  <c r="N11" i="4"/>
</calcChain>
</file>

<file path=xl/sharedStrings.xml><?xml version="1.0" encoding="utf-8"?>
<sst xmlns="http://schemas.openxmlformats.org/spreadsheetml/2006/main" count="2615" uniqueCount="304">
  <si>
    <t xml:space="preserve"> </t>
  </si>
  <si>
    <t>ПРОГНОЗ
поступлений налоговых и неналоговых доходов в бюджет
на 2024 год и на плановый период 2025 и 2026 годов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</si>
  <si>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</si>
  <si>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</si>
  <si>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</si>
  <si>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</si>
  <si>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</si>
  <si>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</si>
  <si>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</si>
  <si>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</si>
  <si>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</si>
  <si>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</si>
  <si>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</si>
  <si>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</si>
  <si>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</si>
  <si>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</si>
  <si>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</si>
  <si>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</si>
  <si>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</si>
  <si>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</si>
  <si>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</si>
  <si>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</si>
  <si>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</si>
  <si>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</si>
  <si>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</si>
  <si>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</si>
  <si>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</si>
  <si>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</si>
  <si>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</si>
  <si>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</si>
  <si>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</si>
  <si>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</si>
  <si>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</si>
  <si>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</si>
  <si>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</si>
  <si>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</si>
  <si>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</si>
  <si>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</si>
  <si>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</si>
  <si>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</si>
  <si>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</si>
  <si>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</si>
  <si>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</si>
  <si>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</si>
  <si>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</si>
  <si>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</si>
  <si>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</si>
  <si>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</si>
  <si>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</si>
  <si>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</si>
  <si>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</si>
  <si>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</si>
  <si>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</si>
  <si>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</si>
  <si>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</si>
  <si>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</si>
  <si>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</si>
  <si>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</si>
  <si>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</si>
  <si>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</si>
  <si>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</si>
  <si>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</si>
  <si>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</si>
  <si>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</si>
  <si>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</si>
  <si>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</si>
  <si>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</si>
  <si>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</si>
  <si>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</si>
  <si>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</si>
  <si>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</si>
  <si>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</si>
  <si>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</si>
  <si>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</si>
  <si>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</si>
  <si>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</si>
  <si>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</si>
  <si>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</si>
  <si>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</si>
  <si>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</si>
  <si>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</si>
  <si>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</si>
  <si>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</si>
  <si>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</si>
  <si>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</si>
  <si>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</si>
  <si>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</si>
  <si>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</si>
  <si>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</si>
  <si>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</si>
  <si>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</si>
  <si>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</si>
  <si>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</si>
  <si>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</si>
  <si>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сельских поселений</t>
  </si>
  <si>
    <t>995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</si>
  <si>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</si>
  <si>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</si>
  <si>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</si>
  <si>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</si>
  <si>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</si>
  <si>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</si>
  <si>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НИЦИАТИВНЫЕ ПЛАТЕЖИ</t>
  </si>
  <si>
    <t>Инициативные платежи, зачисляемые в бюджеты сельских поселений</t>
  </si>
  <si>
    <t>30</t>
  </si>
  <si>
    <t>БЕЗВОЗМЕЗДНЫЕ ПОСТУПЛЕНИЯ
в бюджет на 2024 год и на
плановый период 2025 и 2026 годов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</si>
  <si>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</si>
  <si>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</si>
  <si>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</si>
  <si>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</si>
  <si>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</si>
  <si>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</si>
  <si>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</si>
  <si>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</si>
  <si>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</si>
  <si>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</si>
  <si>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</si>
  <si>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</si>
  <si>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</si>
  <si>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
бюджетных ассигнований бюджета по разделам и подразделам классификации расходов бюджетов
на 2024 год и на плановый период 2025 и 2026 годов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</si>
  <si>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</si>
  <si>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</si>
  <si>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</si>
  <si>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</si>
  <si>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</si>
  <si>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</si>
  <si>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</si>
  <si>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</si>
  <si>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</si>
  <si>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</si>
  <si>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</si>
  <si>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</si>
  <si>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</si>
  <si>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</si>
  <si>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</si>
  <si>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</si>
  <si>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</si>
  <si>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</si>
  <si>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</si>
  <si>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</si>
  <si>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</si>
  <si>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</si>
  <si>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</si>
  <si>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</si>
  <si>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</si>
  <si>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</si>
  <si>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</si>
  <si>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</si>
  <si>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</si>
  <si>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</si>
  <si>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</si>
  <si>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</si>
  <si>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</si>
  <si>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</si>
  <si>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</si>
  <si>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РАСПРЕДЕЛЕНИЕ
бюджетных ассигнований бюджета по разделам, подразделам, целевым статьям и видам расходов классификации расходов бюджетов в ведомственной структуре расходов
на 2024 год и на плановый период 2025 и 2026 годов</t>
  </si>
  <si>
    <t>№ п/п</t>
  </si>
  <si>
    <t>Главный распорядиетель средств районного бюджета</t>
  </si>
  <si>
    <t>Целевая статья</t>
  </si>
  <si>
    <t>Вид расходов</t>
  </si>
  <si>
    <t>Администрация Логиновского сельского поселения Павлоградского муниципального района Омской области</t>
  </si>
  <si>
    <t>605</t>
  </si>
  <si>
    <t>Непрограммные расходы</t>
  </si>
  <si>
    <t>99</t>
  </si>
  <si>
    <t>0</t>
  </si>
  <si>
    <t>00000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</si>
  <si>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</si>
  <si>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</si>
  <si>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</si>
  <si>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</si>
  <si>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</si>
  <si>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</si>
  <si>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</si>
  <si>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</si>
  <si>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</si>
  <si>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</si>
  <si>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</si>
  <si>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</si>
  <si>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</si>
  <si>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Резервный фонд сельских (городских) поселений</t>
  </si>
  <si>
    <t>29970</t>
  </si>
  <si>
    <t>Резервные средства</t>
  </si>
  <si>
    <t>870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</si>
  <si>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</si>
  <si>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>56</t>
  </si>
  <si>
    <t>Оформление земельных участков</t>
  </si>
  <si>
    <t>Оценка недвижимости, признание прав и регулирование отношений по муниципальной собственности</t>
  </si>
  <si>
    <t>20010</t>
  </si>
  <si>
    <t>200</t>
  </si>
  <si>
    <t>Выполнение других обязательств муниципалитета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</si>
  <si>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</si>
  <si>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</si>
  <si>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</si>
  <si>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Мероприятия в сфере национальной обороны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</si>
  <si>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</si>
  <si>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</si>
  <si>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Муниципальная программа "Устойчивое развитие территории Логиновского сельского поселения Павлоградского муниципального района Омской области на 2019-2026 годы"</t>
  </si>
  <si>
    <t>55</t>
  </si>
  <si>
    <t>Подпрограмма "Безопасность Логиновского сельского поселения Павлоградского муниципального района"</t>
  </si>
  <si>
    <t>Обеспечение пожарной безопасности на территории поселения</t>
  </si>
  <si>
    <t>Обеспечение первичных мер пожарной безопасности</t>
  </si>
  <si>
    <t>Денежное поощрение деятельности добровольных народных дружин</t>
  </si>
  <si>
    <t>Социальное обеспечение и иные выплаты населению</t>
  </si>
  <si>
    <t>300</t>
  </si>
  <si>
    <t>Иные выплаты населению</t>
  </si>
  <si>
    <t>360</t>
  </si>
  <si>
    <t>Подпрограмма "Стимулирование экономической активности на территории поселения"</t>
  </si>
  <si>
    <t>Организация общественных работ для временного трудоустройства безработных и не занятых граждан</t>
  </si>
  <si>
    <t>Участие в организации и финансировании проведения общественных работ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</si>
  <si>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</si>
  <si>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</si>
  <si>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Иные межбюджетные трансферты на содержание и ремонт автомобильных дорог</t>
  </si>
  <si>
    <t>20060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</si>
  <si>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</si>
  <si>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</si>
  <si>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</si>
  <si>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</si>
  <si>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и землепользованию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</si>
  <si>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</si>
  <si>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</si>
  <si>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Уличное освещение</t>
  </si>
  <si>
    <t>Прочие мероприятия по благоустройству сельских поселений</t>
  </si>
  <si>
    <t>Организация и содержание мест захоронения</t>
  </si>
  <si>
    <t>20030</t>
  </si>
  <si>
    <t>Мероприятия в сфере образования</t>
  </si>
  <si>
    <t>Проведение мероприятий для детей и молодежи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</si>
  <si>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</si>
  <si>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</si>
  <si>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</si>
  <si>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</si>
  <si>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</si>
  <si>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</si>
  <si>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Реализация инициативных проектов в сфере культуры на территории Логиновского сельского поселения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</si>
  <si>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</si>
  <si>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</si>
  <si>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Публичные нормативные социальные выплаты гражданам</t>
  </si>
  <si>
    <t>310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</si>
  <si>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</si>
  <si>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Развитие физической культуры и спорта</t>
  </si>
  <si>
    <t>Организация и проведение мероприятий и спортивных соревнований</t>
  </si>
  <si>
    <t>РАСПРЕДЕЛЕНИЕ
бюджетных ассигнований бюджета по целевым статьям (муниципальным программам и непрограммным направлениям деятельности), _x000D_
группам и подгруппам видов расходов бюджетов
на 2024 год и на плановый период 2025 и 2026 годов</t>
  </si>
  <si>
    <r>
      <rPr>
        <sz val="12"/>
        <color theme="1"/>
        <rFont val="Times New Roman"/>
        <charset val="204"/>
      </rPr>
      <t xml:space="preserve"> </t>
    </r>
    <r>
      <rPr>
        <sz val="10"/>
        <color theme="1"/>
        <rFont val="Times New Roman"/>
        <charset val="204"/>
      </rPr>
      <t>Приложение № 6</t>
    </r>
  </si>
  <si>
    <t xml:space="preserve">                                                                           к решению Совета Логиновского сельского поселения </t>
  </si>
  <si>
    <t>Павлоградского муниципального района Омской области</t>
  </si>
  <si>
    <t xml:space="preserve">области на 2024 год и плановый период 2025 и 2026 годов" </t>
  </si>
  <si>
    <t>Случаи и порядок предоставления иных межбюджетных трансфертов бюджету района</t>
  </si>
  <si>
    <t xml:space="preserve"> на 2024 год и на плановый период 2025 и 2026 годов</t>
  </si>
  <si>
    <r>
      <rPr>
        <sz val="12"/>
        <color theme="1"/>
        <rFont val="Times New Roman"/>
        <charset val="204"/>
      </rPr>
      <t>1.</t>
    </r>
    <r>
      <rPr>
        <sz val="7"/>
        <color theme="1"/>
        <rFont val="Times New Roman"/>
        <charset val="204"/>
      </rPr>
      <t xml:space="preserve">    </t>
    </r>
    <r>
      <rPr>
        <sz val="12"/>
        <color theme="1"/>
        <rFont val="Times New Roman"/>
        <charset val="204"/>
      </rPr>
      <t>Случаи предоставления иных межбюджетных трансфертов</t>
    </r>
  </si>
  <si>
    <r>
      <rPr>
        <sz val="12"/>
        <rFont val="Times New Roman"/>
        <charset val="204"/>
      </rPr>
      <t xml:space="preserve">Иные межбюджетные трансферты предоставляются бюджету Павлоградского муниципального района Омской области на осуществление части переданных полномочий по решению вопросов местного значения в соответствии с заключенными соглашениями на мероприятия в сфере: дорожной деятельности за счет средств дорожного фонда </t>
    </r>
    <r>
      <rPr>
        <sz val="12"/>
        <color rgb="FF000000"/>
        <rFont val="Times New Roman"/>
        <charset val="204"/>
      </rPr>
      <t>Логиновского</t>
    </r>
    <r>
      <rPr>
        <sz val="12"/>
        <rFont val="Times New Roman"/>
        <charset val="204"/>
      </rPr>
      <t xml:space="preserve"> сельского поселения Павлоградского муниципального района Омской области и в сфере культуры за счет средств местного бюджета.</t>
    </r>
  </si>
  <si>
    <t xml:space="preserve">       </t>
  </si>
  <si>
    <r>
      <rPr>
        <sz val="12"/>
        <color theme="1"/>
        <rFont val="Times New Roman"/>
        <charset val="204"/>
      </rPr>
      <t>2.</t>
    </r>
    <r>
      <rPr>
        <sz val="7"/>
        <color theme="1"/>
        <rFont val="Times New Roman"/>
        <charset val="204"/>
      </rPr>
      <t xml:space="preserve">    </t>
    </r>
    <r>
      <rPr>
        <sz val="12"/>
        <color theme="1"/>
        <rFont val="Times New Roman"/>
        <charset val="204"/>
      </rPr>
      <t>Порядок предоставления иных межбюджетных трансфертов.</t>
    </r>
  </si>
  <si>
    <r>
      <rPr>
        <sz val="12"/>
        <color theme="1"/>
        <rFont val="Times New Roman"/>
        <charset val="204"/>
      </rPr>
      <t>1)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На мероприятия в сфере дорожной деятельности за счет средств дорожного фонда Логиновского сельского поселения</t>
    </r>
    <r>
      <rPr>
        <b/>
        <sz val="12"/>
        <color theme="1"/>
        <rFont val="Times New Roman"/>
        <charset val="204"/>
      </rPr>
      <t xml:space="preserve"> </t>
    </r>
    <r>
      <rPr>
        <sz val="12"/>
        <color theme="1"/>
        <rFont val="Times New Roman"/>
        <charset val="204"/>
      </rPr>
      <t>Павлоградского муниципального района Омской области на основании заключенного Соглашения между Павлоградским муниципальным районом Омской области и бюджетом сельского поселения о передачи полномочия по решению вопроса местного значения в части осуществления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населенного пункта поселения, а также осуществление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</t>
    </r>
  </si>
  <si>
    <r>
      <rPr>
        <sz val="12"/>
        <color theme="1"/>
        <rFont val="Times New Roman"/>
        <charset val="204"/>
      </rPr>
      <t>2)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На мероприятия в сфере культуры Логиновского сельского поселения</t>
    </r>
    <r>
      <rPr>
        <b/>
        <sz val="12"/>
        <color theme="1"/>
        <rFont val="Times New Roman"/>
        <charset val="204"/>
      </rPr>
      <t xml:space="preserve"> </t>
    </r>
    <r>
      <rPr>
        <sz val="12"/>
        <color theme="1"/>
        <rFont val="Times New Roman"/>
        <charset val="204"/>
      </rPr>
      <t>Павлоградского муниципального района Омской области на основании заключенного Соглашения между Павлоградским муниципальным районом Омской области и бюджетом сельского поселения о передачи полномочия по решению вопроса местного значения в части создании условий для культурного досуга, предоставления населению возможности для занятий творческой деятельности на непрофессиональной (любительской) основе Логиновского сельского поселения</t>
    </r>
    <r>
      <rPr>
        <b/>
        <sz val="12"/>
        <color theme="1"/>
        <rFont val="Times New Roman"/>
        <charset val="204"/>
      </rPr>
      <t xml:space="preserve"> </t>
    </r>
    <r>
      <rPr>
        <sz val="12"/>
        <color theme="1"/>
        <rFont val="Times New Roman"/>
        <charset val="204"/>
      </rPr>
      <t>Павлоградского муниципального района Омской области</t>
    </r>
  </si>
  <si>
    <r>
      <rPr>
        <sz val="12"/>
        <color theme="1"/>
        <rFont val="Times New Roman"/>
        <charset val="204"/>
      </rPr>
      <t>3)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2024 год и на плановый период 2025 и 2026 годов.</t>
    </r>
  </si>
  <si>
    <r>
      <rPr>
        <sz val="12"/>
        <color theme="1"/>
        <rFont val="Times New Roman"/>
        <charset val="204"/>
      </rPr>
      <t>4)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Иные межбюджетные трансферты перечисляются на счета бюджета района и расходуются в соответствии с законодательством.</t>
    </r>
  </si>
  <si>
    <r>
      <rPr>
        <sz val="12"/>
        <color theme="1"/>
        <rFont val="Times New Roman"/>
        <charset val="204"/>
      </rPr>
      <t>5)</t>
    </r>
    <r>
      <rPr>
        <sz val="7"/>
        <color theme="1"/>
        <rFont val="Times New Roman"/>
        <charset val="204"/>
      </rPr>
      <t xml:space="preserve">      </t>
    </r>
    <r>
      <rPr>
        <sz val="12"/>
        <color theme="1"/>
        <rFont val="Times New Roman"/>
        <charset val="204"/>
      </rPr>
      <t>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  </r>
  </si>
  <si>
    <t xml:space="preserve">                                                                                           </t>
  </si>
  <si>
    <t>РАСПРЕДЕЛЕНИЕ
иных межбюджетных трансфертов бюджету района
на 2024 год и на плановый период 2025 и 2026 годов</t>
  </si>
  <si>
    <t>Наименование муниципального образования Омской области</t>
  </si>
  <si>
    <t>Сумма на 2024 год</t>
  </si>
  <si>
    <t>Сумма на 2025 год</t>
  </si>
  <si>
    <t>Сумма на 2026 год</t>
  </si>
  <si>
    <t>Павлоградский муниципальный район</t>
  </si>
  <si>
    <t>Итого</t>
  </si>
  <si>
    <t>ИСТОЧНИКИ
внутреннего финансирования дефицита  бюджета на 2024 год и на плановый период 2025 и 2026 годов</t>
  </si>
  <si>
    <t xml:space="preserve">Наименование кодов классификации источников финансирования дефицита районного бюджета </t>
  </si>
  <si>
    <t>Главный администратор источников финансирования дефицита районного бюджета</t>
  </si>
  <si>
    <t>Коды классификации источников финансирования дефицита районного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</si>
  <si>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</si>
  <si>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</si>
  <si>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</si>
  <si>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</si>
  <si>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</si>
  <si>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</si>
  <si>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</si>
  <si>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</si>
  <si>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</si>
  <si>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</si>
  <si>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</si>
  <si>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</si>
  <si>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</si>
  <si>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</si>
  <si>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</si>
  <si>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</si>
  <si>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</si>
  <si>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</si>
  <si>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</si>
  <si>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</si>
  <si>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</si>
  <si>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сельских поселений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</si>
  <si>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</si>
  <si>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</si>
  <si>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</si>
  <si>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</si>
  <si>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S1410</t>
  </si>
  <si>
    <t xml:space="preserve"> Приложение № 1
к решению Совета Логиновского сельского поселения Павлоградского муниципального района Омской области
от  № 251 от 18.03.2024 
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</t>
  </si>
  <si>
    <t xml:space="preserve"> Приложение № 2
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251 от 18.03.2024 
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  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</si>
  <si>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№ 3
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№251 от 18.03.2024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</t>
  </si>
  <si>
    <t xml:space="preserve"> Приложение № 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251 от 18.03.2024 
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</si>
  <si>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№ 5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251 от 18.03.2024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Совета Логиновского сельского  поселения Павлоградского муниципального   района Омской области от 19.12.2023 № 233 « О бюджете Логиновского сельского поселения Павлоградского муниципального района Омской области на 2024 год и плановый период 2025 и 2026 годов»"</t>
  </si>
  <si>
    <t xml:space="preserve"> поселения Павлоградского муниципального района Омской </t>
  </si>
  <si>
    <t xml:space="preserve">от 18.03.2024  №251  О внесении изменниний в реение Совета Логиновского сельского поселения Павлоградскогомуниципального района Омской области  "О бюджете Логиновского сельского </t>
  </si>
  <si>
    <t xml:space="preserve"> Приложение № 7
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№251 от 18.03.2024  
                                                                                                                                       "О бюджете Логиновского сельского поселения Павлоградского муниципального района Омской области
на 2024 год и на плановый период 2025 и 2026 годов"</t>
  </si>
  <si>
    <t>Проект Приложение № 8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Логиновского сельского поселения Павлоградского муниципального района Омской области
от  № 251 от 18.03.2024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Логиновского сельского поселения Павлоградского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</si>
</sst>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\ ##0.00"/>
    <numFmt numFmtId="165" formatCode="#\ ##0.00"/>
  </numFmts>
  <fonts count="15">
    <font>
      <sz val="11"/>
      <color theme="1"/>
      <name val="Calibri"/>
      <charset val="134"/>
      <scheme val="minor"/>
    </font>
    <font>
      <sz val="10"/>
      <color indexed="8"/>
      <name val="Times New Roman"/>
      <charset val="204"/>
    </font>
    <font>
      <sz val="10"/>
      <name val="Arial"/>
      <charset val="204"/>
    </font>
    <font>
      <sz val="10"/>
      <name val="Calibri"/>
      <charset val="204"/>
    </font>
    <font>
      <b/>
      <sz val="10"/>
      <color indexed="8"/>
      <name val="Times New Roman"/>
      <charset val="204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2"/>
      <name val="Times New Roman"/>
      <charset val="204"/>
    </font>
    <font>
      <b/>
      <sz val="10"/>
      <color theme="1"/>
      <name val="Times New Roman"/>
      <charset val="204"/>
    </font>
    <font>
      <sz val="7"/>
      <color theme="1"/>
      <name val="Times New Roman"/>
      <charset val="204"/>
    </font>
    <font>
      <sz val="12"/>
      <color rgb="FF000000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vertical="justify" wrapText="1"/>
    </xf>
    <xf numFmtId="0" fontId="8" fillId="0" borderId="11" xfId="0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vertical="justify"/>
    </xf>
    <xf numFmtId="0" fontId="6" fillId="0" borderId="11" xfId="0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165" fontId="8" fillId="0" borderId="11" xfId="0" applyNumberFormat="1" applyFont="1" applyBorder="1" applyAlignment="1">
      <alignment horizontal="right"/>
    </xf>
    <xf numFmtId="165" fontId="6" fillId="0" borderId="11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justify" wrapText="1"/>
    </xf>
    <xf numFmtId="49" fontId="12" fillId="0" borderId="14" xfId="0" applyNumberFormat="1" applyFont="1" applyBorder="1" applyAlignment="1">
      <alignment horizontal="center" vertical="center"/>
    </xf>
    <xf numFmtId="4" fontId="12" fillId="0" borderId="1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top" wrapText="1"/>
    </xf>
    <xf numFmtId="0" fontId="2" fillId="0" borderId="0" xfId="0" applyFont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/>
    <xf numFmtId="0" fontId="13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55"/>
  <sheetViews>
    <sheetView workbookViewId="0">
      <selection activeCell="A3" sqref="A3:K3"/>
    </sheetView>
  </sheetViews>
  <sheetFormatPr defaultColWidth="9" defaultRowHeight="15"/>
  <cols>
    <col min="1" max="1" width="59.42578125" customWidth="1"/>
    <col min="9" max="11" width="13.42578125" customWidth="1"/>
  </cols>
  <sheetData>
    <row r="3" spans="1:11" ht="73.5" customHeight="1">
      <c r="A3" s="47" t="s">
        <v>295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>
      <c r="A4" s="49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47.25" customHeight="1">
      <c r="A5" s="50" t="s">
        <v>1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>
      <c r="A6" s="51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>
      <c r="A7" s="52" t="s">
        <v>3</v>
      </c>
      <c r="B7" s="52" t="s">
        <v>4</v>
      </c>
      <c r="C7" s="53"/>
      <c r="D7" s="53"/>
      <c r="E7" s="53"/>
      <c r="F7" s="53"/>
      <c r="G7" s="53"/>
      <c r="H7" s="54"/>
      <c r="I7" s="52" t="s">
        <v>5</v>
      </c>
      <c r="J7" s="53"/>
      <c r="K7" s="54"/>
    </row>
    <row r="8" spans="1:11" ht="23.25" customHeight="1">
      <c r="A8" s="56"/>
      <c r="B8" s="52" t="s">
        <v>6</v>
      </c>
      <c r="C8" s="53"/>
      <c r="D8" s="53"/>
      <c r="E8" s="53"/>
      <c r="F8" s="54"/>
      <c r="G8" s="52" t="s">
        <v>7</v>
      </c>
      <c r="H8" s="54"/>
      <c r="I8" s="52" t="s">
        <v>8</v>
      </c>
      <c r="J8" s="52" t="s">
        <v>9</v>
      </c>
      <c r="K8" s="52" t="s">
        <v>10</v>
      </c>
    </row>
    <row r="9" spans="1:11" ht="76.5">
      <c r="A9" s="55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55"/>
      <c r="J9" s="55"/>
      <c r="K9" s="55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>
      <c r="A11" s="23" t="s">
        <v>29</v>
      </c>
      <c r="B11" s="20" t="s">
        <v>18</v>
      </c>
      <c r="C11" s="20" t="s">
        <v>30</v>
      </c>
      <c r="D11" s="20" t="s">
        <v>30</v>
      </c>
      <c r="E11" s="20" t="s">
        <v>31</v>
      </c>
      <c r="F11" s="20" t="s">
        <v>30</v>
      </c>
      <c r="G11" s="20" t="s">
        <v>32</v>
      </c>
      <c r="H11" s="20" t="s">
        <v>31</v>
      </c>
      <c r="I11" s="29">
        <v>6352106</v>
      </c>
      <c r="J11" s="29">
        <v>6266530</v>
      </c>
      <c r="K11" s="29">
        <v>6540900</v>
      </c>
    </row>
    <row r="12" spans="1:11">
      <c r="A12" s="23" t="s">
        <v>33</v>
      </c>
      <c r="B12" s="20" t="s">
        <v>18</v>
      </c>
      <c r="C12" s="20" t="s">
        <v>34</v>
      </c>
      <c r="D12" s="20" t="s">
        <v>30</v>
      </c>
      <c r="E12" s="20" t="s">
        <v>31</v>
      </c>
      <c r="F12" s="20" t="s">
        <v>30</v>
      </c>
      <c r="G12" s="20" t="s">
        <v>32</v>
      </c>
      <c r="H12" s="20" t="s">
        <v>31</v>
      </c>
      <c r="I12" s="29">
        <f>I13</f>
        <v>148230</v>
      </c>
      <c r="J12" s="29">
        <f t="shared" ref="J12:K12" si="0">J13</f>
        <v>156930</v>
      </c>
      <c r="K12" s="29">
        <f t="shared" si="0"/>
        <v>165600</v>
      </c>
    </row>
    <row r="13" spans="1:11">
      <c r="A13" s="2" t="s">
        <v>35</v>
      </c>
      <c r="B13" s="1" t="s">
        <v>18</v>
      </c>
      <c r="C13" s="1" t="s">
        <v>34</v>
      </c>
      <c r="D13" s="1" t="s">
        <v>36</v>
      </c>
      <c r="E13" s="1" t="s">
        <v>31</v>
      </c>
      <c r="F13" s="1" t="s">
        <v>34</v>
      </c>
      <c r="G13" s="1" t="s">
        <v>32</v>
      </c>
      <c r="H13" s="1" t="s">
        <v>37</v>
      </c>
      <c r="I13" s="7">
        <f>I14+I15</f>
        <v>148230</v>
      </c>
      <c r="J13" s="7">
        <f t="shared" ref="J13:K13" si="1">J14+J15</f>
        <v>156930</v>
      </c>
      <c r="K13" s="7">
        <f t="shared" si="1"/>
        <v>165600</v>
      </c>
    </row>
    <row r="14" spans="1:11" ht="76.5">
      <c r="A14" s="2" t="s">
        <v>38</v>
      </c>
      <c r="B14" s="1" t="s">
        <v>18</v>
      </c>
      <c r="C14" s="1" t="s">
        <v>34</v>
      </c>
      <c r="D14" s="1" t="s">
        <v>36</v>
      </c>
      <c r="E14" s="1" t="s">
        <v>39</v>
      </c>
      <c r="F14" s="1" t="s">
        <v>34</v>
      </c>
      <c r="G14" s="1" t="s">
        <v>32</v>
      </c>
      <c r="H14" s="1" t="s">
        <v>37</v>
      </c>
      <c r="I14" s="7">
        <v>145980</v>
      </c>
      <c r="J14" s="7">
        <v>154620</v>
      </c>
      <c r="K14" s="7">
        <v>163260</v>
      </c>
    </row>
    <row r="15" spans="1:11" ht="38.25">
      <c r="A15" s="2" t="s">
        <v>40</v>
      </c>
      <c r="B15" s="1" t="s">
        <v>18</v>
      </c>
      <c r="C15" s="1" t="s">
        <v>34</v>
      </c>
      <c r="D15" s="1" t="s">
        <v>36</v>
      </c>
      <c r="E15" s="1" t="s">
        <v>41</v>
      </c>
      <c r="F15" s="1" t="s">
        <v>34</v>
      </c>
      <c r="G15" s="1" t="s">
        <v>32</v>
      </c>
      <c r="H15" s="1" t="s">
        <v>37</v>
      </c>
      <c r="I15" s="7">
        <v>2250</v>
      </c>
      <c r="J15" s="7">
        <v>2310</v>
      </c>
      <c r="K15" s="7">
        <v>2340</v>
      </c>
    </row>
    <row r="16" spans="1:11" ht="25.5">
      <c r="A16" s="23" t="s">
        <v>42</v>
      </c>
      <c r="B16" s="20" t="s">
        <v>18</v>
      </c>
      <c r="C16" s="20" t="s">
        <v>43</v>
      </c>
      <c r="D16" s="20" t="s">
        <v>30</v>
      </c>
      <c r="E16" s="20" t="s">
        <v>31</v>
      </c>
      <c r="F16" s="20" t="s">
        <v>30</v>
      </c>
      <c r="G16" s="20" t="s">
        <v>32</v>
      </c>
      <c r="H16" s="20" t="s">
        <v>31</v>
      </c>
      <c r="I16" s="29">
        <f>I17</f>
        <v>744600</v>
      </c>
      <c r="J16" s="29">
        <f t="shared" ref="J16:K16" si="2">J17</f>
        <v>761600</v>
      </c>
      <c r="K16" s="29">
        <f t="shared" si="2"/>
        <v>1027300</v>
      </c>
    </row>
    <row r="17" spans="1:11" ht="25.5">
      <c r="A17" s="2" t="s">
        <v>44</v>
      </c>
      <c r="B17" s="1" t="s">
        <v>18</v>
      </c>
      <c r="C17" s="1" t="s">
        <v>43</v>
      </c>
      <c r="D17" s="1" t="s">
        <v>36</v>
      </c>
      <c r="E17" s="1" t="s">
        <v>31</v>
      </c>
      <c r="F17" s="1" t="s">
        <v>34</v>
      </c>
      <c r="G17" s="1" t="s">
        <v>32</v>
      </c>
      <c r="H17" s="1" t="s">
        <v>37</v>
      </c>
      <c r="I17" s="7">
        <f>I18+I20+I22+I24</f>
        <v>744600</v>
      </c>
      <c r="J17" s="7">
        <f t="shared" ref="J17:K17" si="3">J18+J20+J22+J24</f>
        <v>761600</v>
      </c>
      <c r="K17" s="7">
        <f t="shared" si="3"/>
        <v>1027300</v>
      </c>
    </row>
    <row r="18" spans="1:11" ht="51">
      <c r="A18" s="2" t="s">
        <v>45</v>
      </c>
      <c r="B18" s="1" t="s">
        <v>18</v>
      </c>
      <c r="C18" s="1" t="s">
        <v>43</v>
      </c>
      <c r="D18" s="1" t="s">
        <v>36</v>
      </c>
      <c r="E18" s="1" t="s">
        <v>46</v>
      </c>
      <c r="F18" s="1" t="s">
        <v>34</v>
      </c>
      <c r="G18" s="1" t="s">
        <v>32</v>
      </c>
      <c r="H18" s="1" t="s">
        <v>37</v>
      </c>
      <c r="I18" s="7">
        <f>I19</f>
        <v>343800</v>
      </c>
      <c r="J18" s="7">
        <f t="shared" ref="J18:K18" si="4">J19</f>
        <v>353900</v>
      </c>
      <c r="K18" s="7">
        <f t="shared" si="4"/>
        <v>469700</v>
      </c>
    </row>
    <row r="19" spans="1:11" ht="89.25">
      <c r="A19" s="2" t="s">
        <v>47</v>
      </c>
      <c r="B19" s="1" t="s">
        <v>18</v>
      </c>
      <c r="C19" s="1" t="s">
        <v>43</v>
      </c>
      <c r="D19" s="1" t="s">
        <v>36</v>
      </c>
      <c r="E19" s="1" t="s">
        <v>48</v>
      </c>
      <c r="F19" s="1" t="s">
        <v>34</v>
      </c>
      <c r="G19" s="1" t="s">
        <v>32</v>
      </c>
      <c r="H19" s="1" t="s">
        <v>37</v>
      </c>
      <c r="I19" s="7">
        <v>343800</v>
      </c>
      <c r="J19" s="7">
        <v>353900</v>
      </c>
      <c r="K19" s="7">
        <v>469700</v>
      </c>
    </row>
    <row r="20" spans="1:11" ht="63.75">
      <c r="A20" s="2" t="s">
        <v>49</v>
      </c>
      <c r="B20" s="1" t="s">
        <v>18</v>
      </c>
      <c r="C20" s="1" t="s">
        <v>43</v>
      </c>
      <c r="D20" s="1" t="s">
        <v>36</v>
      </c>
      <c r="E20" s="1" t="s">
        <v>50</v>
      </c>
      <c r="F20" s="1" t="s">
        <v>34</v>
      </c>
      <c r="G20" s="1" t="s">
        <v>32</v>
      </c>
      <c r="H20" s="1" t="s">
        <v>37</v>
      </c>
      <c r="I20" s="7">
        <f>I21</f>
        <v>2500</v>
      </c>
      <c r="J20" s="7">
        <f t="shared" ref="J20:K20" si="5">J21</f>
        <v>2500</v>
      </c>
      <c r="K20" s="7">
        <f t="shared" si="5"/>
        <v>3500</v>
      </c>
    </row>
    <row r="21" spans="1:11" ht="102">
      <c r="A21" s="2" t="s">
        <v>51</v>
      </c>
      <c r="B21" s="1" t="s">
        <v>18</v>
      </c>
      <c r="C21" s="1" t="s">
        <v>43</v>
      </c>
      <c r="D21" s="1" t="s">
        <v>36</v>
      </c>
      <c r="E21" s="1" t="s">
        <v>52</v>
      </c>
      <c r="F21" s="1" t="s">
        <v>34</v>
      </c>
      <c r="G21" s="1" t="s">
        <v>32</v>
      </c>
      <c r="H21" s="1" t="s">
        <v>37</v>
      </c>
      <c r="I21" s="7">
        <v>2500</v>
      </c>
      <c r="J21" s="7">
        <v>2500</v>
      </c>
      <c r="K21" s="7">
        <v>3500</v>
      </c>
    </row>
    <row r="22" spans="1:11" ht="51">
      <c r="A22" s="2" t="s">
        <v>53</v>
      </c>
      <c r="B22" s="1" t="s">
        <v>18</v>
      </c>
      <c r="C22" s="1" t="s">
        <v>43</v>
      </c>
      <c r="D22" s="1" t="s">
        <v>36</v>
      </c>
      <c r="E22" s="1" t="s">
        <v>54</v>
      </c>
      <c r="F22" s="1" t="s">
        <v>34</v>
      </c>
      <c r="G22" s="1" t="s">
        <v>32</v>
      </c>
      <c r="H22" s="1" t="s">
        <v>37</v>
      </c>
      <c r="I22" s="7">
        <f>I23</f>
        <v>452800</v>
      </c>
      <c r="J22" s="7">
        <f t="shared" ref="J22:K22" si="6">J23</f>
        <v>458900</v>
      </c>
      <c r="K22" s="7">
        <f t="shared" si="6"/>
        <v>634500</v>
      </c>
    </row>
    <row r="23" spans="1:11" ht="89.25">
      <c r="A23" s="2" t="s">
        <v>55</v>
      </c>
      <c r="B23" s="1" t="s">
        <v>18</v>
      </c>
      <c r="C23" s="1" t="s">
        <v>43</v>
      </c>
      <c r="D23" s="1" t="s">
        <v>36</v>
      </c>
      <c r="E23" s="1" t="s">
        <v>56</v>
      </c>
      <c r="F23" s="1" t="s">
        <v>34</v>
      </c>
      <c r="G23" s="1" t="s">
        <v>32</v>
      </c>
      <c r="H23" s="1" t="s">
        <v>37</v>
      </c>
      <c r="I23" s="7">
        <v>452800</v>
      </c>
      <c r="J23" s="7">
        <v>458900</v>
      </c>
      <c r="K23" s="7">
        <v>634500</v>
      </c>
    </row>
    <row r="24" spans="1:11" ht="51">
      <c r="A24" s="2" t="s">
        <v>57</v>
      </c>
      <c r="B24" s="1" t="s">
        <v>18</v>
      </c>
      <c r="C24" s="1" t="s">
        <v>43</v>
      </c>
      <c r="D24" s="1" t="s">
        <v>36</v>
      </c>
      <c r="E24" s="1" t="s">
        <v>58</v>
      </c>
      <c r="F24" s="1" t="s">
        <v>34</v>
      </c>
      <c r="G24" s="1" t="s">
        <v>32</v>
      </c>
      <c r="H24" s="1" t="s">
        <v>37</v>
      </c>
      <c r="I24" s="7">
        <f>I25</f>
        <v>-54500</v>
      </c>
      <c r="J24" s="7">
        <f t="shared" ref="J24:K24" si="7">J25</f>
        <v>-53700</v>
      </c>
      <c r="K24" s="7">
        <f t="shared" si="7"/>
        <v>-80400</v>
      </c>
    </row>
    <row r="25" spans="1:11" ht="89.25">
      <c r="A25" s="2" t="s">
        <v>59</v>
      </c>
      <c r="B25" s="1" t="s">
        <v>18</v>
      </c>
      <c r="C25" s="1" t="s">
        <v>43</v>
      </c>
      <c r="D25" s="1" t="s">
        <v>36</v>
      </c>
      <c r="E25" s="1" t="s">
        <v>60</v>
      </c>
      <c r="F25" s="1" t="s">
        <v>34</v>
      </c>
      <c r="G25" s="1" t="s">
        <v>32</v>
      </c>
      <c r="H25" s="1" t="s">
        <v>37</v>
      </c>
      <c r="I25" s="7">
        <v>-54500</v>
      </c>
      <c r="J25" s="7">
        <v>-53700</v>
      </c>
      <c r="K25" s="7">
        <v>-80400</v>
      </c>
    </row>
    <row r="26" spans="1:11">
      <c r="A26" s="23" t="s">
        <v>61</v>
      </c>
      <c r="B26" s="20" t="s">
        <v>18</v>
      </c>
      <c r="C26" s="20" t="s">
        <v>62</v>
      </c>
      <c r="D26" s="20" t="s">
        <v>30</v>
      </c>
      <c r="E26" s="20" t="s">
        <v>31</v>
      </c>
      <c r="F26" s="20" t="s">
        <v>30</v>
      </c>
      <c r="G26" s="20" t="s">
        <v>32</v>
      </c>
      <c r="H26" s="20" t="s">
        <v>31</v>
      </c>
      <c r="I26" s="29">
        <f>I27</f>
        <v>1000</v>
      </c>
      <c r="J26" s="29">
        <f t="shared" ref="J26:K26" si="8">J27</f>
        <v>1000</v>
      </c>
      <c r="K26" s="29">
        <f t="shared" si="8"/>
        <v>1000</v>
      </c>
    </row>
    <row r="27" spans="1:11">
      <c r="A27" s="2" t="s">
        <v>63</v>
      </c>
      <c r="B27" s="1" t="s">
        <v>18</v>
      </c>
      <c r="C27" s="1" t="s">
        <v>62</v>
      </c>
      <c r="D27" s="1" t="s">
        <v>43</v>
      </c>
      <c r="E27" s="1" t="s">
        <v>31</v>
      </c>
      <c r="F27" s="1" t="s">
        <v>34</v>
      </c>
      <c r="G27" s="1" t="s">
        <v>32</v>
      </c>
      <c r="H27" s="1" t="s">
        <v>37</v>
      </c>
      <c r="I27" s="7">
        <f>I28</f>
        <v>1000</v>
      </c>
      <c r="J27" s="7">
        <f t="shared" ref="J27:K27" si="9">J28</f>
        <v>1000</v>
      </c>
      <c r="K27" s="7">
        <f t="shared" si="9"/>
        <v>1000</v>
      </c>
    </row>
    <row r="28" spans="1:11">
      <c r="A28" s="2" t="s">
        <v>63</v>
      </c>
      <c r="B28" s="1" t="s">
        <v>18</v>
      </c>
      <c r="C28" s="1" t="s">
        <v>62</v>
      </c>
      <c r="D28" s="1" t="s">
        <v>43</v>
      </c>
      <c r="E28" s="1" t="s">
        <v>39</v>
      </c>
      <c r="F28" s="1" t="s">
        <v>34</v>
      </c>
      <c r="G28" s="1" t="s">
        <v>32</v>
      </c>
      <c r="H28" s="1" t="s">
        <v>37</v>
      </c>
      <c r="I28" s="7">
        <v>1000</v>
      </c>
      <c r="J28" s="7">
        <v>1000</v>
      </c>
      <c r="K28" s="7">
        <v>1000</v>
      </c>
    </row>
    <row r="29" spans="1:11">
      <c r="A29" s="23" t="s">
        <v>64</v>
      </c>
      <c r="B29" s="20" t="s">
        <v>18</v>
      </c>
      <c r="C29" s="20" t="s">
        <v>65</v>
      </c>
      <c r="D29" s="20" t="s">
        <v>30</v>
      </c>
      <c r="E29" s="20" t="s">
        <v>31</v>
      </c>
      <c r="F29" s="20" t="s">
        <v>30</v>
      </c>
      <c r="G29" s="20" t="s">
        <v>32</v>
      </c>
      <c r="H29" s="20" t="s">
        <v>31</v>
      </c>
      <c r="I29" s="29">
        <f>I30+I32</f>
        <v>2987000</v>
      </c>
      <c r="J29" s="29">
        <f t="shared" ref="J29:K29" si="10">J30+J32</f>
        <v>2987000</v>
      </c>
      <c r="K29" s="29">
        <f t="shared" si="10"/>
        <v>2987000</v>
      </c>
    </row>
    <row r="30" spans="1:11">
      <c r="A30" s="2" t="s">
        <v>66</v>
      </c>
      <c r="B30" s="1" t="s">
        <v>18</v>
      </c>
      <c r="C30" s="1" t="s">
        <v>65</v>
      </c>
      <c r="D30" s="1" t="s">
        <v>34</v>
      </c>
      <c r="E30" s="1" t="s">
        <v>31</v>
      </c>
      <c r="F30" s="1" t="s">
        <v>30</v>
      </c>
      <c r="G30" s="1" t="s">
        <v>32</v>
      </c>
      <c r="H30" s="1" t="s">
        <v>37</v>
      </c>
      <c r="I30" s="7">
        <f>I31</f>
        <v>44000</v>
      </c>
      <c r="J30" s="7">
        <f t="shared" ref="J30:K30" si="11">J31</f>
        <v>44000</v>
      </c>
      <c r="K30" s="7">
        <f t="shared" si="11"/>
        <v>44000</v>
      </c>
    </row>
    <row r="31" spans="1:11" ht="38.25">
      <c r="A31" s="2" t="s">
        <v>67</v>
      </c>
      <c r="B31" s="1" t="s">
        <v>18</v>
      </c>
      <c r="C31" s="1" t="s">
        <v>65</v>
      </c>
      <c r="D31" s="1" t="s">
        <v>34</v>
      </c>
      <c r="E31" s="1" t="s">
        <v>41</v>
      </c>
      <c r="F31" s="1" t="s">
        <v>27</v>
      </c>
      <c r="G31" s="1" t="s">
        <v>32</v>
      </c>
      <c r="H31" s="1" t="s">
        <v>37</v>
      </c>
      <c r="I31" s="7">
        <v>44000</v>
      </c>
      <c r="J31" s="7">
        <v>44000</v>
      </c>
      <c r="K31" s="7">
        <v>44000</v>
      </c>
    </row>
    <row r="32" spans="1:11">
      <c r="A32" s="2" t="s">
        <v>68</v>
      </c>
      <c r="B32" s="1" t="s">
        <v>18</v>
      </c>
      <c r="C32" s="1" t="s">
        <v>65</v>
      </c>
      <c r="D32" s="1" t="s">
        <v>65</v>
      </c>
      <c r="E32" s="1" t="s">
        <v>31</v>
      </c>
      <c r="F32" s="1" t="s">
        <v>30</v>
      </c>
      <c r="G32" s="1" t="s">
        <v>32</v>
      </c>
      <c r="H32" s="1" t="s">
        <v>37</v>
      </c>
      <c r="I32" s="7">
        <f>I34+I36</f>
        <v>2943000</v>
      </c>
      <c r="J32" s="7">
        <f t="shared" ref="J32:K32" si="12">J34+J36</f>
        <v>2943000</v>
      </c>
      <c r="K32" s="7">
        <f t="shared" si="12"/>
        <v>2943000</v>
      </c>
    </row>
    <row r="33" spans="1:11">
      <c r="A33" s="2" t="s">
        <v>69</v>
      </c>
      <c r="B33" s="1" t="s">
        <v>18</v>
      </c>
      <c r="C33" s="1" t="s">
        <v>65</v>
      </c>
      <c r="D33" s="1" t="s">
        <v>65</v>
      </c>
      <c r="E33" s="1" t="s">
        <v>41</v>
      </c>
      <c r="F33" s="1" t="s">
        <v>30</v>
      </c>
      <c r="G33" s="1" t="s">
        <v>32</v>
      </c>
      <c r="H33" s="1" t="s">
        <v>37</v>
      </c>
      <c r="I33" s="7">
        <f>I34</f>
        <v>1903000</v>
      </c>
      <c r="J33" s="7">
        <f t="shared" ref="J33:K33" si="13">J34</f>
        <v>1903000</v>
      </c>
      <c r="K33" s="7">
        <f t="shared" si="13"/>
        <v>1903000</v>
      </c>
    </row>
    <row r="34" spans="1:11" ht="25.5">
      <c r="A34" s="2" t="s">
        <v>70</v>
      </c>
      <c r="B34" s="1" t="s">
        <v>18</v>
      </c>
      <c r="C34" s="1" t="s">
        <v>65</v>
      </c>
      <c r="D34" s="1" t="s">
        <v>65</v>
      </c>
      <c r="E34" s="1" t="s">
        <v>71</v>
      </c>
      <c r="F34" s="1" t="s">
        <v>27</v>
      </c>
      <c r="G34" s="1" t="s">
        <v>32</v>
      </c>
      <c r="H34" s="1" t="s">
        <v>37</v>
      </c>
      <c r="I34" s="7">
        <v>1903000</v>
      </c>
      <c r="J34" s="7">
        <v>1903000</v>
      </c>
      <c r="K34" s="7">
        <v>1903000</v>
      </c>
    </row>
    <row r="35" spans="1:11">
      <c r="A35" s="2" t="s">
        <v>72</v>
      </c>
      <c r="B35" s="1" t="s">
        <v>18</v>
      </c>
      <c r="C35" s="1" t="s">
        <v>65</v>
      </c>
      <c r="D35" s="1" t="s">
        <v>65</v>
      </c>
      <c r="E35" s="1" t="s">
        <v>73</v>
      </c>
      <c r="F35" s="1" t="s">
        <v>30</v>
      </c>
      <c r="G35" s="1" t="s">
        <v>32</v>
      </c>
      <c r="H35" s="1" t="s">
        <v>37</v>
      </c>
      <c r="I35" s="7">
        <f>I36</f>
        <v>1040000</v>
      </c>
      <c r="J35" s="7">
        <f t="shared" ref="J35:K35" si="14">J36</f>
        <v>1040000</v>
      </c>
      <c r="K35" s="7">
        <f t="shared" si="14"/>
        <v>1040000</v>
      </c>
    </row>
    <row r="36" spans="1:11" ht="25.5">
      <c r="A36" s="2" t="s">
        <v>74</v>
      </c>
      <c r="B36" s="1" t="s">
        <v>18</v>
      </c>
      <c r="C36" s="1" t="s">
        <v>65</v>
      </c>
      <c r="D36" s="1" t="s">
        <v>65</v>
      </c>
      <c r="E36" s="1" t="s">
        <v>75</v>
      </c>
      <c r="F36" s="1" t="s">
        <v>27</v>
      </c>
      <c r="G36" s="1" t="s">
        <v>32</v>
      </c>
      <c r="H36" s="1" t="s">
        <v>37</v>
      </c>
      <c r="I36" s="7">
        <v>1040000</v>
      </c>
      <c r="J36" s="7">
        <v>1040000</v>
      </c>
      <c r="K36" s="7">
        <v>1040000</v>
      </c>
    </row>
    <row r="37" spans="1:11">
      <c r="A37" s="23" t="s">
        <v>76</v>
      </c>
      <c r="B37" s="20" t="s">
        <v>18</v>
      </c>
      <c r="C37" s="20" t="s">
        <v>77</v>
      </c>
      <c r="D37" s="20" t="s">
        <v>30</v>
      </c>
      <c r="E37" s="20" t="s">
        <v>31</v>
      </c>
      <c r="F37" s="20" t="s">
        <v>30</v>
      </c>
      <c r="G37" s="20" t="s">
        <v>32</v>
      </c>
      <c r="H37" s="20" t="s">
        <v>31</v>
      </c>
      <c r="I37" s="29">
        <f>I38</f>
        <v>5000</v>
      </c>
      <c r="J37" s="29">
        <f t="shared" ref="J37:K37" si="15">J38</f>
        <v>5000</v>
      </c>
      <c r="K37" s="29">
        <f t="shared" si="15"/>
        <v>5000</v>
      </c>
    </row>
    <row r="38" spans="1:11" ht="38.25">
      <c r="A38" s="2" t="s">
        <v>78</v>
      </c>
      <c r="B38" s="1" t="s">
        <v>18</v>
      </c>
      <c r="C38" s="1" t="s">
        <v>77</v>
      </c>
      <c r="D38" s="1" t="s">
        <v>79</v>
      </c>
      <c r="E38" s="1" t="s">
        <v>31</v>
      </c>
      <c r="F38" s="1" t="s">
        <v>34</v>
      </c>
      <c r="G38" s="1" t="s">
        <v>32</v>
      </c>
      <c r="H38" s="1" t="s">
        <v>37</v>
      </c>
      <c r="I38" s="7">
        <f>I39</f>
        <v>5000</v>
      </c>
      <c r="J38" s="7">
        <f t="shared" ref="J38:K38" si="16">J39</f>
        <v>5000</v>
      </c>
      <c r="K38" s="7">
        <f t="shared" si="16"/>
        <v>5000</v>
      </c>
    </row>
    <row r="39" spans="1:11" ht="51">
      <c r="A39" s="2" t="s">
        <v>80</v>
      </c>
      <c r="B39" s="1" t="s">
        <v>18</v>
      </c>
      <c r="C39" s="1" t="s">
        <v>77</v>
      </c>
      <c r="D39" s="1" t="s">
        <v>79</v>
      </c>
      <c r="E39" s="1" t="s">
        <v>81</v>
      </c>
      <c r="F39" s="1" t="s">
        <v>34</v>
      </c>
      <c r="G39" s="1" t="s">
        <v>32</v>
      </c>
      <c r="H39" s="1" t="s">
        <v>37</v>
      </c>
      <c r="I39" s="7">
        <v>5000</v>
      </c>
      <c r="J39" s="7">
        <v>5000</v>
      </c>
      <c r="K39" s="7">
        <v>5000</v>
      </c>
    </row>
    <row r="40" spans="1:11" ht="38.25">
      <c r="A40" s="23" t="s">
        <v>82</v>
      </c>
      <c r="B40" s="20" t="s">
        <v>18</v>
      </c>
      <c r="C40" s="20" t="s">
        <v>28</v>
      </c>
      <c r="D40" s="20" t="s">
        <v>30</v>
      </c>
      <c r="E40" s="20" t="s">
        <v>31</v>
      </c>
      <c r="F40" s="20" t="s">
        <v>30</v>
      </c>
      <c r="G40" s="20" t="s">
        <v>32</v>
      </c>
      <c r="H40" s="20" t="s">
        <v>31</v>
      </c>
      <c r="I40" s="29">
        <f>I41</f>
        <v>2300000</v>
      </c>
      <c r="J40" s="29">
        <f t="shared" ref="J40:K40" si="17">J41</f>
        <v>2300000</v>
      </c>
      <c r="K40" s="29">
        <f t="shared" si="17"/>
        <v>2300000</v>
      </c>
    </row>
    <row r="41" spans="1:11" ht="63.75">
      <c r="A41" s="2" t="s">
        <v>83</v>
      </c>
      <c r="B41" s="1" t="s">
        <v>18</v>
      </c>
      <c r="C41" s="1" t="s">
        <v>28</v>
      </c>
      <c r="D41" s="1" t="s">
        <v>62</v>
      </c>
      <c r="E41" s="1" t="s">
        <v>31</v>
      </c>
      <c r="F41" s="1" t="s">
        <v>30</v>
      </c>
      <c r="G41" s="1" t="s">
        <v>32</v>
      </c>
      <c r="H41" s="1" t="s">
        <v>84</v>
      </c>
      <c r="I41" s="7">
        <f>I42</f>
        <v>2300000</v>
      </c>
      <c r="J41" s="7">
        <f t="shared" ref="J41:K41" si="18">J42</f>
        <v>2300000</v>
      </c>
      <c r="K41" s="7">
        <f t="shared" si="18"/>
        <v>2300000</v>
      </c>
    </row>
    <row r="42" spans="1:11" ht="63.75">
      <c r="A42" s="2" t="s">
        <v>85</v>
      </c>
      <c r="B42" s="1" t="s">
        <v>18</v>
      </c>
      <c r="C42" s="1" t="s">
        <v>28</v>
      </c>
      <c r="D42" s="1" t="s">
        <v>62</v>
      </c>
      <c r="E42" s="1" t="s">
        <v>81</v>
      </c>
      <c r="F42" s="1" t="s">
        <v>30</v>
      </c>
      <c r="G42" s="1" t="s">
        <v>32</v>
      </c>
      <c r="H42" s="1" t="s">
        <v>84</v>
      </c>
      <c r="I42" s="7">
        <f>I43</f>
        <v>2300000</v>
      </c>
      <c r="J42" s="7">
        <f t="shared" ref="J42:K42" si="19">J43</f>
        <v>2300000</v>
      </c>
      <c r="K42" s="7">
        <f t="shared" si="19"/>
        <v>2300000</v>
      </c>
    </row>
    <row r="43" spans="1:11" ht="63.75">
      <c r="A43" s="2" t="s">
        <v>86</v>
      </c>
      <c r="B43" s="1" t="s">
        <v>18</v>
      </c>
      <c r="C43" s="1" t="s">
        <v>28</v>
      </c>
      <c r="D43" s="1" t="s">
        <v>62</v>
      </c>
      <c r="E43" s="1" t="s">
        <v>87</v>
      </c>
      <c r="F43" s="1" t="s">
        <v>27</v>
      </c>
      <c r="G43" s="1" t="s">
        <v>32</v>
      </c>
      <c r="H43" s="1" t="s">
        <v>84</v>
      </c>
      <c r="I43" s="7">
        <v>2300000</v>
      </c>
      <c r="J43" s="7">
        <v>2300000</v>
      </c>
      <c r="K43" s="7">
        <v>2300000</v>
      </c>
    </row>
    <row r="44" spans="1:11" ht="25.5">
      <c r="A44" s="23" t="s">
        <v>88</v>
      </c>
      <c r="B44" s="20" t="s">
        <v>18</v>
      </c>
      <c r="C44" s="20" t="s">
        <v>89</v>
      </c>
      <c r="D44" s="20" t="s">
        <v>30</v>
      </c>
      <c r="E44" s="20" t="s">
        <v>31</v>
      </c>
      <c r="F44" s="20" t="s">
        <v>30</v>
      </c>
      <c r="G44" s="20" t="s">
        <v>32</v>
      </c>
      <c r="H44" s="20" t="s">
        <v>31</v>
      </c>
      <c r="I44" s="29">
        <f>I45</f>
        <v>35000</v>
      </c>
      <c r="J44" s="29">
        <f t="shared" ref="J44:K44" si="20">J45</f>
        <v>35000</v>
      </c>
      <c r="K44" s="29">
        <f t="shared" si="20"/>
        <v>35000</v>
      </c>
    </row>
    <row r="45" spans="1:11">
      <c r="A45" s="2" t="s">
        <v>90</v>
      </c>
      <c r="B45" s="1" t="s">
        <v>18</v>
      </c>
      <c r="C45" s="1" t="s">
        <v>89</v>
      </c>
      <c r="D45" s="1" t="s">
        <v>34</v>
      </c>
      <c r="E45" s="1" t="s">
        <v>31</v>
      </c>
      <c r="F45" s="1" t="s">
        <v>30</v>
      </c>
      <c r="G45" s="1" t="s">
        <v>32</v>
      </c>
      <c r="H45" s="1" t="s">
        <v>91</v>
      </c>
      <c r="I45" s="7">
        <f>I46</f>
        <v>35000</v>
      </c>
      <c r="J45" s="7">
        <f t="shared" ref="J45:K45" si="21">J46</f>
        <v>35000</v>
      </c>
      <c r="K45" s="7">
        <f t="shared" si="21"/>
        <v>35000</v>
      </c>
    </row>
    <row r="46" spans="1:11">
      <c r="A46" s="2" t="s">
        <v>92</v>
      </c>
      <c r="B46" s="1" t="s">
        <v>18</v>
      </c>
      <c r="C46" s="1" t="s">
        <v>89</v>
      </c>
      <c r="D46" s="1" t="s">
        <v>34</v>
      </c>
      <c r="E46" s="1" t="s">
        <v>93</v>
      </c>
      <c r="F46" s="1" t="s">
        <v>30</v>
      </c>
      <c r="G46" s="1" t="s">
        <v>32</v>
      </c>
      <c r="H46" s="1" t="s">
        <v>91</v>
      </c>
      <c r="I46" s="7">
        <f>I47</f>
        <v>35000</v>
      </c>
      <c r="J46" s="7">
        <f t="shared" ref="J46:K46" si="22">J47</f>
        <v>35000</v>
      </c>
      <c r="K46" s="7">
        <f t="shared" si="22"/>
        <v>35000</v>
      </c>
    </row>
    <row r="47" spans="1:11" ht="25.5">
      <c r="A47" s="2" t="s">
        <v>94</v>
      </c>
      <c r="B47" s="1" t="s">
        <v>18</v>
      </c>
      <c r="C47" s="1" t="s">
        <v>89</v>
      </c>
      <c r="D47" s="1" t="s">
        <v>34</v>
      </c>
      <c r="E47" s="1" t="s">
        <v>95</v>
      </c>
      <c r="F47" s="1" t="s">
        <v>27</v>
      </c>
      <c r="G47" s="1" t="s">
        <v>32</v>
      </c>
      <c r="H47" s="1" t="s">
        <v>91</v>
      </c>
      <c r="I47" s="7">
        <v>35000</v>
      </c>
      <c r="J47" s="7">
        <v>35000</v>
      </c>
      <c r="K47" s="7">
        <v>35000</v>
      </c>
    </row>
    <row r="48" spans="1:11" ht="25.5">
      <c r="A48" s="23" t="s">
        <v>96</v>
      </c>
      <c r="B48" s="20" t="s">
        <v>18</v>
      </c>
      <c r="C48" s="20" t="s">
        <v>97</v>
      </c>
      <c r="D48" s="20" t="s">
        <v>30</v>
      </c>
      <c r="E48" s="20" t="s">
        <v>31</v>
      </c>
      <c r="F48" s="20" t="s">
        <v>30</v>
      </c>
      <c r="G48" s="20" t="s">
        <v>32</v>
      </c>
      <c r="H48" s="20" t="s">
        <v>31</v>
      </c>
      <c r="I48" s="29">
        <f>I49</f>
        <v>20000</v>
      </c>
      <c r="J48" s="29">
        <f t="shared" ref="J48:K48" si="23">J49</f>
        <v>20000</v>
      </c>
      <c r="K48" s="29">
        <f t="shared" si="23"/>
        <v>20000</v>
      </c>
    </row>
    <row r="49" spans="1:11" ht="29.25" customHeight="1">
      <c r="A49" s="2" t="s">
        <v>98</v>
      </c>
      <c r="B49" s="1" t="s">
        <v>18</v>
      </c>
      <c r="C49" s="1" t="s">
        <v>97</v>
      </c>
      <c r="D49" s="1" t="s">
        <v>65</v>
      </c>
      <c r="E49" s="1" t="s">
        <v>31</v>
      </c>
      <c r="F49" s="1" t="s">
        <v>30</v>
      </c>
      <c r="G49" s="1" t="s">
        <v>32</v>
      </c>
      <c r="H49" s="1" t="s">
        <v>99</v>
      </c>
      <c r="I49" s="7">
        <f>I50</f>
        <v>20000</v>
      </c>
      <c r="J49" s="7">
        <f t="shared" ref="J49:K49" si="24">J50</f>
        <v>20000</v>
      </c>
      <c r="K49" s="7">
        <f t="shared" si="24"/>
        <v>20000</v>
      </c>
    </row>
    <row r="50" spans="1:11" ht="38.25">
      <c r="A50" s="2" t="s">
        <v>100</v>
      </c>
      <c r="B50" s="1" t="s">
        <v>18</v>
      </c>
      <c r="C50" s="1" t="s">
        <v>97</v>
      </c>
      <c r="D50" s="1" t="s">
        <v>65</v>
      </c>
      <c r="E50" s="1" t="s">
        <v>81</v>
      </c>
      <c r="F50" s="1" t="s">
        <v>30</v>
      </c>
      <c r="G50" s="1" t="s">
        <v>32</v>
      </c>
      <c r="H50" s="1" t="s">
        <v>99</v>
      </c>
      <c r="I50" s="7">
        <f>I51</f>
        <v>20000</v>
      </c>
      <c r="J50" s="7">
        <f t="shared" ref="J50:K50" si="25">J51</f>
        <v>20000</v>
      </c>
      <c r="K50" s="7">
        <f t="shared" si="25"/>
        <v>20000</v>
      </c>
    </row>
    <row r="51" spans="1:11" ht="38.25">
      <c r="A51" s="2" t="s">
        <v>101</v>
      </c>
      <c r="B51" s="1" t="s">
        <v>18</v>
      </c>
      <c r="C51" s="1" t="s">
        <v>97</v>
      </c>
      <c r="D51" s="1" t="s">
        <v>65</v>
      </c>
      <c r="E51" s="1" t="s">
        <v>87</v>
      </c>
      <c r="F51" s="1" t="s">
        <v>27</v>
      </c>
      <c r="G51" s="1" t="s">
        <v>32</v>
      </c>
      <c r="H51" s="1" t="s">
        <v>99</v>
      </c>
      <c r="I51" s="7">
        <v>20000</v>
      </c>
      <c r="J51" s="7">
        <v>20000</v>
      </c>
      <c r="K51" s="7">
        <v>20000</v>
      </c>
    </row>
    <row r="52" spans="1:11">
      <c r="A52" s="30" t="s">
        <v>102</v>
      </c>
      <c r="B52" s="31">
        <v>1</v>
      </c>
      <c r="C52" s="31">
        <v>17</v>
      </c>
      <c r="D52" s="31">
        <v>15</v>
      </c>
      <c r="E52" s="32" t="s">
        <v>30</v>
      </c>
      <c r="F52" s="32" t="s">
        <v>30</v>
      </c>
      <c r="G52" s="32" t="s">
        <v>32</v>
      </c>
      <c r="H52" s="31">
        <v>150</v>
      </c>
      <c r="I52" s="39">
        <f>I53</f>
        <v>111276</v>
      </c>
      <c r="J52" s="39">
        <f t="shared" ref="J52:K52" si="26">J53</f>
        <v>0</v>
      </c>
      <c r="K52" s="39">
        <f t="shared" si="26"/>
        <v>0</v>
      </c>
    </row>
    <row r="53" spans="1:11">
      <c r="A53" s="33" t="s">
        <v>103</v>
      </c>
      <c r="B53" s="34">
        <v>1</v>
      </c>
      <c r="C53" s="34">
        <v>17</v>
      </c>
      <c r="D53" s="34">
        <v>15</v>
      </c>
      <c r="E53" s="35" t="s">
        <v>104</v>
      </c>
      <c r="F53" s="35" t="s">
        <v>27</v>
      </c>
      <c r="G53" s="35" t="s">
        <v>32</v>
      </c>
      <c r="H53" s="34">
        <v>150</v>
      </c>
      <c r="I53" s="40">
        <v>111276</v>
      </c>
      <c r="J53" s="40">
        <v>0</v>
      </c>
      <c r="K53" s="40">
        <v>0</v>
      </c>
    </row>
    <row r="54" spans="1:11">
      <c r="A54" s="36"/>
      <c r="B54" s="37"/>
      <c r="C54" s="37"/>
      <c r="D54" s="37"/>
      <c r="E54" s="37"/>
      <c r="F54" s="37"/>
      <c r="G54" s="37"/>
      <c r="H54" s="37"/>
      <c r="I54" s="41"/>
      <c r="J54" s="41"/>
      <c r="K54" s="41"/>
    </row>
    <row r="55" spans="1:11">
      <c r="A55" s="38"/>
    </row>
  </sheetData>
  <mergeCells count="12">
    <mergeCell ref="K8:K9"/>
    <mergeCell ref="B8:F8"/>
    <mergeCell ref="G8:H8"/>
    <mergeCell ref="A7:A9"/>
    <mergeCell ref="I8:I9"/>
    <mergeCell ref="J8:J9"/>
    <mergeCell ref="A3:K3"/>
    <mergeCell ref="A4:K4"/>
    <mergeCell ref="A5:K5"/>
    <mergeCell ref="A6:K6"/>
    <mergeCell ref="B7:H7"/>
    <mergeCell ref="I7:K7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0"/>
  <sheetViews>
    <sheetView workbookViewId="0">
      <selection activeCell="A3" sqref="A3:K3"/>
    </sheetView>
  </sheetViews>
  <sheetFormatPr defaultColWidth="9" defaultRowHeight="15"/>
  <cols>
    <col min="1" max="1" width="35.28515625" customWidth="1"/>
    <col min="9" max="9" width="15.140625" customWidth="1"/>
    <col min="10" max="10" width="15.42578125" customWidth="1"/>
    <col min="11" max="11" width="16.7109375" customWidth="1"/>
  </cols>
  <sheetData>
    <row r="3" spans="1:11" ht="100.5" customHeight="1">
      <c r="A3" s="47" t="s">
        <v>296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>
      <c r="A4" s="49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45.75" customHeight="1">
      <c r="A5" s="50" t="s">
        <v>105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>
      <c r="A6" s="51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>
      <c r="A7" s="52" t="s">
        <v>3</v>
      </c>
      <c r="B7" s="52" t="s">
        <v>4</v>
      </c>
      <c r="C7" s="53"/>
      <c r="D7" s="53"/>
      <c r="E7" s="53"/>
      <c r="F7" s="53"/>
      <c r="G7" s="53"/>
      <c r="H7" s="54"/>
      <c r="I7" s="52" t="s">
        <v>5</v>
      </c>
      <c r="J7" s="53"/>
      <c r="K7" s="54"/>
    </row>
    <row r="8" spans="1:11" ht="37.5" customHeight="1">
      <c r="A8" s="56"/>
      <c r="B8" s="52" t="s">
        <v>6</v>
      </c>
      <c r="C8" s="53"/>
      <c r="D8" s="53"/>
      <c r="E8" s="53"/>
      <c r="F8" s="54"/>
      <c r="G8" s="52" t="s">
        <v>7</v>
      </c>
      <c r="H8" s="54"/>
      <c r="I8" s="52" t="s">
        <v>8</v>
      </c>
      <c r="J8" s="52" t="s">
        <v>9</v>
      </c>
      <c r="K8" s="52" t="s">
        <v>10</v>
      </c>
    </row>
    <row r="9" spans="1:11" ht="76.5">
      <c r="A9" s="55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55"/>
      <c r="J9" s="55"/>
      <c r="K9" s="55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>
      <c r="A11" s="28" t="s">
        <v>106</v>
      </c>
      <c r="B11" s="20" t="s">
        <v>19</v>
      </c>
      <c r="C11" s="20" t="s">
        <v>30</v>
      </c>
      <c r="D11" s="20" t="s">
        <v>30</v>
      </c>
      <c r="E11" s="20" t="s">
        <v>31</v>
      </c>
      <c r="F11" s="20" t="s">
        <v>30</v>
      </c>
      <c r="G11" s="20" t="s">
        <v>32</v>
      </c>
      <c r="H11" s="20" t="s">
        <v>31</v>
      </c>
      <c r="I11" s="29">
        <f>I12</f>
        <v>6718190.1799999997</v>
      </c>
      <c r="J11" s="29">
        <f t="shared" ref="J11:K11" si="0">J12</f>
        <v>3000678.73</v>
      </c>
      <c r="K11" s="29">
        <f t="shared" si="0"/>
        <v>3100150.96</v>
      </c>
    </row>
    <row r="12" spans="1:11" ht="51.75">
      <c r="A12" s="28" t="s">
        <v>107</v>
      </c>
      <c r="B12" s="20" t="s">
        <v>19</v>
      </c>
      <c r="C12" s="20" t="s">
        <v>36</v>
      </c>
      <c r="D12" s="20" t="s">
        <v>30</v>
      </c>
      <c r="E12" s="20" t="s">
        <v>31</v>
      </c>
      <c r="F12" s="20" t="s">
        <v>30</v>
      </c>
      <c r="G12" s="20" t="s">
        <v>32</v>
      </c>
      <c r="H12" s="20" t="s">
        <v>31</v>
      </c>
      <c r="I12" s="29">
        <f>I13+I16+I19</f>
        <v>6718190.1799999997</v>
      </c>
      <c r="J12" s="29">
        <f t="shared" ref="J12:K12" si="1">J13+J16</f>
        <v>3000678.73</v>
      </c>
      <c r="K12" s="29">
        <f t="shared" si="1"/>
        <v>3100150.96</v>
      </c>
    </row>
    <row r="13" spans="1:11" ht="26.25">
      <c r="A13" s="5" t="s">
        <v>108</v>
      </c>
      <c r="B13" s="1" t="s">
        <v>19</v>
      </c>
      <c r="C13" s="1" t="s">
        <v>36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109</v>
      </c>
      <c r="I13" s="7">
        <f>I14</f>
        <v>3545546.18</v>
      </c>
      <c r="J13" s="7">
        <f t="shared" ref="J13:K14" si="2">J14</f>
        <v>2810190.73</v>
      </c>
      <c r="K13" s="7">
        <f t="shared" si="2"/>
        <v>2891562.96</v>
      </c>
    </row>
    <row r="14" spans="1:11" ht="26.25">
      <c r="A14" s="5" t="s">
        <v>110</v>
      </c>
      <c r="B14" s="1" t="s">
        <v>19</v>
      </c>
      <c r="C14" s="1" t="s">
        <v>36</v>
      </c>
      <c r="D14" s="1" t="s">
        <v>111</v>
      </c>
      <c r="E14" s="1" t="s">
        <v>112</v>
      </c>
      <c r="F14" s="1" t="s">
        <v>30</v>
      </c>
      <c r="G14" s="1" t="s">
        <v>32</v>
      </c>
      <c r="H14" s="1" t="s">
        <v>109</v>
      </c>
      <c r="I14" s="7">
        <f>I15</f>
        <v>3545546.18</v>
      </c>
      <c r="J14" s="7">
        <f t="shared" si="2"/>
        <v>2810190.73</v>
      </c>
      <c r="K14" s="7">
        <f t="shared" si="2"/>
        <v>2891562.96</v>
      </c>
    </row>
    <row r="15" spans="1:11" ht="51.75">
      <c r="A15" s="5" t="s">
        <v>113</v>
      </c>
      <c r="B15" s="1" t="s">
        <v>19</v>
      </c>
      <c r="C15" s="1" t="s">
        <v>36</v>
      </c>
      <c r="D15" s="1" t="s">
        <v>111</v>
      </c>
      <c r="E15" s="1" t="s">
        <v>112</v>
      </c>
      <c r="F15" s="1" t="s">
        <v>27</v>
      </c>
      <c r="G15" s="1" t="s">
        <v>32</v>
      </c>
      <c r="H15" s="1" t="s">
        <v>109</v>
      </c>
      <c r="I15" s="7">
        <v>3545546.18</v>
      </c>
      <c r="J15" s="7">
        <v>2810190.73</v>
      </c>
      <c r="K15" s="7">
        <v>2891562.96</v>
      </c>
    </row>
    <row r="16" spans="1:11" ht="26.25">
      <c r="A16" s="5" t="s">
        <v>114</v>
      </c>
      <c r="B16" s="1" t="s">
        <v>19</v>
      </c>
      <c r="C16" s="1" t="s">
        <v>36</v>
      </c>
      <c r="D16" s="1" t="s">
        <v>104</v>
      </c>
      <c r="E16" s="1" t="s">
        <v>31</v>
      </c>
      <c r="F16" s="1" t="s">
        <v>30</v>
      </c>
      <c r="G16" s="1" t="s">
        <v>32</v>
      </c>
      <c r="H16" s="1" t="s">
        <v>109</v>
      </c>
      <c r="I16" s="7">
        <f>I17</f>
        <v>172698</v>
      </c>
      <c r="J16" s="7">
        <f t="shared" ref="J16:K17" si="3">J17</f>
        <v>190488</v>
      </c>
      <c r="K16" s="7">
        <f t="shared" si="3"/>
        <v>208588</v>
      </c>
    </row>
    <row r="17" spans="1:11" ht="51.75">
      <c r="A17" s="5" t="s">
        <v>115</v>
      </c>
      <c r="B17" s="1" t="s">
        <v>19</v>
      </c>
      <c r="C17" s="1" t="s">
        <v>36</v>
      </c>
      <c r="D17" s="1" t="s">
        <v>116</v>
      </c>
      <c r="E17" s="1" t="s">
        <v>117</v>
      </c>
      <c r="F17" s="1" t="s">
        <v>30</v>
      </c>
      <c r="G17" s="1" t="s">
        <v>32</v>
      </c>
      <c r="H17" s="1" t="s">
        <v>109</v>
      </c>
      <c r="I17" s="7">
        <f>I18</f>
        <v>172698</v>
      </c>
      <c r="J17" s="7">
        <f t="shared" si="3"/>
        <v>190488</v>
      </c>
      <c r="K17" s="7">
        <f t="shared" si="3"/>
        <v>208588</v>
      </c>
    </row>
    <row r="18" spans="1:11" ht="64.5">
      <c r="A18" s="5" t="s">
        <v>118</v>
      </c>
      <c r="B18" s="1" t="s">
        <v>19</v>
      </c>
      <c r="C18" s="1" t="s">
        <v>36</v>
      </c>
      <c r="D18" s="1" t="s">
        <v>116</v>
      </c>
      <c r="E18" s="1" t="s">
        <v>117</v>
      </c>
      <c r="F18" s="1" t="s">
        <v>27</v>
      </c>
      <c r="G18" s="1" t="s">
        <v>32</v>
      </c>
      <c r="H18" s="1" t="s">
        <v>109</v>
      </c>
      <c r="I18" s="7">
        <v>172698</v>
      </c>
      <c r="J18" s="7">
        <v>190488</v>
      </c>
      <c r="K18" s="7">
        <v>208588</v>
      </c>
    </row>
    <row r="19" spans="1:11" ht="45">
      <c r="A19" s="43" t="s">
        <v>290</v>
      </c>
      <c r="B19" s="44">
        <v>2</v>
      </c>
      <c r="C19" s="44" t="s">
        <v>36</v>
      </c>
      <c r="D19" s="44" t="s">
        <v>291</v>
      </c>
      <c r="E19" s="44" t="s">
        <v>292</v>
      </c>
      <c r="F19" s="44" t="s">
        <v>30</v>
      </c>
      <c r="G19" s="44" t="s">
        <v>32</v>
      </c>
      <c r="H19" s="44" t="s">
        <v>109</v>
      </c>
      <c r="I19" s="45">
        <v>2999946</v>
      </c>
      <c r="J19" s="45">
        <v>0</v>
      </c>
      <c r="K19" s="45">
        <v>0</v>
      </c>
    </row>
    <row r="20" spans="1:11" ht="45">
      <c r="A20" s="43" t="s">
        <v>293</v>
      </c>
      <c r="B20" s="44" t="s">
        <v>19</v>
      </c>
      <c r="C20" s="44" t="s">
        <v>36</v>
      </c>
      <c r="D20" s="44" t="s">
        <v>291</v>
      </c>
      <c r="E20" s="44" t="s">
        <v>292</v>
      </c>
      <c r="F20" s="44" t="s">
        <v>27</v>
      </c>
      <c r="G20" s="44" t="s">
        <v>32</v>
      </c>
      <c r="H20" s="44" t="s">
        <v>109</v>
      </c>
      <c r="I20" s="45">
        <v>2999946</v>
      </c>
      <c r="J20" s="45">
        <v>0</v>
      </c>
      <c r="K20" s="45">
        <v>0</v>
      </c>
    </row>
  </sheetData>
  <mergeCells count="12">
    <mergeCell ref="K8:K9"/>
    <mergeCell ref="B8:F8"/>
    <mergeCell ref="G8:H8"/>
    <mergeCell ref="A7:A9"/>
    <mergeCell ref="I8:I9"/>
    <mergeCell ref="J8:J9"/>
    <mergeCell ref="A3:K3"/>
    <mergeCell ref="A4:K4"/>
    <mergeCell ref="A5:K5"/>
    <mergeCell ref="A6:K6"/>
    <mergeCell ref="B7:H7"/>
    <mergeCell ref="I7:K7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6"/>
  <sheetViews>
    <sheetView workbookViewId="0">
      <selection activeCell="A3" sqref="A3:I3"/>
    </sheetView>
  </sheetViews>
  <sheetFormatPr defaultColWidth="9" defaultRowHeight="15"/>
  <cols>
    <col min="1" max="1" width="42.5703125" customWidth="1"/>
    <col min="4" max="4" width="16.7109375" customWidth="1"/>
    <col min="5" max="5" width="10.42578125" customWidth="1"/>
    <col min="6" max="6" width="15.140625" customWidth="1"/>
    <col min="7" max="7" width="11.140625" customWidth="1"/>
    <col min="8" max="8" width="13.42578125" customWidth="1"/>
    <col min="9" max="9" width="12.28515625" customWidth="1"/>
  </cols>
  <sheetData>
    <row r="3" spans="1:9" ht="111.75" customHeight="1">
      <c r="A3" s="57" t="s">
        <v>297</v>
      </c>
      <c r="B3" s="58"/>
      <c r="C3" s="58"/>
      <c r="D3" s="58"/>
      <c r="E3" s="58"/>
      <c r="F3" s="58"/>
      <c r="G3" s="58"/>
      <c r="H3" s="58"/>
      <c r="I3" s="58"/>
    </row>
    <row r="4" spans="1:9">
      <c r="A4" s="51" t="s">
        <v>0</v>
      </c>
      <c r="B4" s="48"/>
      <c r="C4" s="48"/>
      <c r="D4" s="48"/>
      <c r="E4" s="48"/>
      <c r="F4" s="48"/>
      <c r="G4" s="48"/>
      <c r="H4" s="48"/>
      <c r="I4" s="48"/>
    </row>
    <row r="5" spans="1:9" ht="48.75" customHeight="1">
      <c r="A5" s="50" t="s">
        <v>119</v>
      </c>
      <c r="B5" s="48"/>
      <c r="C5" s="48"/>
      <c r="D5" s="48"/>
      <c r="E5" s="48"/>
      <c r="F5" s="48"/>
      <c r="G5" s="48"/>
      <c r="H5" s="48"/>
      <c r="I5" s="48"/>
    </row>
    <row r="6" spans="1:9">
      <c r="A6" s="51" t="s">
        <v>0</v>
      </c>
      <c r="B6" s="48"/>
      <c r="C6" s="48"/>
      <c r="D6" s="48"/>
      <c r="E6" s="48"/>
      <c r="F6" s="48"/>
      <c r="G6" s="48"/>
      <c r="H6" s="48"/>
      <c r="I6" s="48"/>
    </row>
    <row r="7" spans="1:9" ht="42.75" customHeight="1">
      <c r="A7" s="52" t="s">
        <v>120</v>
      </c>
      <c r="B7" s="52" t="s">
        <v>121</v>
      </c>
      <c r="C7" s="54"/>
      <c r="D7" s="52" t="s">
        <v>5</v>
      </c>
      <c r="E7" s="53"/>
      <c r="F7" s="53"/>
      <c r="G7" s="53"/>
      <c r="H7" s="53"/>
      <c r="I7" s="54"/>
    </row>
    <row r="8" spans="1:9">
      <c r="A8" s="56"/>
      <c r="B8" s="52" t="s">
        <v>122</v>
      </c>
      <c r="C8" s="52" t="s">
        <v>123</v>
      </c>
      <c r="D8" s="52" t="s">
        <v>8</v>
      </c>
      <c r="E8" s="54"/>
      <c r="F8" s="52" t="s">
        <v>9</v>
      </c>
      <c r="G8" s="54"/>
      <c r="H8" s="52" t="s">
        <v>10</v>
      </c>
      <c r="I8" s="54"/>
    </row>
    <row r="9" spans="1:9" ht="63.75">
      <c r="A9" s="55"/>
      <c r="B9" s="55"/>
      <c r="C9" s="55"/>
      <c r="D9" s="1" t="s">
        <v>124</v>
      </c>
      <c r="E9" s="1" t="s">
        <v>125</v>
      </c>
      <c r="F9" s="1" t="s">
        <v>124</v>
      </c>
      <c r="G9" s="1" t="s">
        <v>125</v>
      </c>
      <c r="H9" s="1" t="s">
        <v>124</v>
      </c>
      <c r="I9" s="1" t="s">
        <v>125</v>
      </c>
    </row>
    <row r="10" spans="1:9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</row>
    <row r="11" spans="1:9">
      <c r="A11" s="23" t="s">
        <v>126</v>
      </c>
      <c r="B11" s="20" t="s">
        <v>34</v>
      </c>
      <c r="C11" s="20" t="s">
        <v>30</v>
      </c>
      <c r="D11" s="10">
        <f>D12+D13+D14+D15</f>
        <v>5104278.71</v>
      </c>
      <c r="E11" s="10">
        <f t="shared" ref="E11:I11" si="0">E12+E13+E14+E15</f>
        <v>0</v>
      </c>
      <c r="F11" s="10">
        <f t="shared" si="0"/>
        <v>4820963</v>
      </c>
      <c r="G11" s="10">
        <f t="shared" si="0"/>
        <v>0</v>
      </c>
      <c r="H11" s="10">
        <f t="shared" si="0"/>
        <v>4980286.25</v>
      </c>
      <c r="I11" s="10">
        <f t="shared" si="0"/>
        <v>0</v>
      </c>
    </row>
    <row r="12" spans="1:9" ht="38.25">
      <c r="A12" s="2" t="s">
        <v>127</v>
      </c>
      <c r="B12" s="1" t="s">
        <v>34</v>
      </c>
      <c r="C12" s="1" t="s">
        <v>36</v>
      </c>
      <c r="D12" s="12">
        <v>788058.93</v>
      </c>
      <c r="E12" s="12">
        <v>0</v>
      </c>
      <c r="F12" s="12">
        <v>788058.93</v>
      </c>
      <c r="G12" s="12">
        <v>0</v>
      </c>
      <c r="H12" s="12">
        <v>788058.93</v>
      </c>
      <c r="I12" s="12">
        <v>0</v>
      </c>
    </row>
    <row r="13" spans="1:9" ht="55.5" customHeight="1">
      <c r="A13" s="2" t="s">
        <v>128</v>
      </c>
      <c r="B13" s="1" t="s">
        <v>34</v>
      </c>
      <c r="C13" s="1" t="s">
        <v>79</v>
      </c>
      <c r="D13" s="12">
        <v>2675621.0699999998</v>
      </c>
      <c r="E13" s="12">
        <v>0</v>
      </c>
      <c r="F13" s="12">
        <v>2347799.77</v>
      </c>
      <c r="G13" s="12">
        <v>0</v>
      </c>
      <c r="H13" s="12">
        <v>2347799.77</v>
      </c>
      <c r="I13" s="12">
        <v>0</v>
      </c>
    </row>
    <row r="14" spans="1:9">
      <c r="A14" s="2" t="s">
        <v>129</v>
      </c>
      <c r="B14" s="1" t="s">
        <v>34</v>
      </c>
      <c r="C14" s="1" t="s">
        <v>28</v>
      </c>
      <c r="D14" s="12">
        <v>20000</v>
      </c>
      <c r="E14" s="12">
        <v>0</v>
      </c>
      <c r="F14" s="12">
        <v>30000</v>
      </c>
      <c r="G14" s="12">
        <v>0</v>
      </c>
      <c r="H14" s="12">
        <v>30000</v>
      </c>
      <c r="I14" s="12">
        <v>0</v>
      </c>
    </row>
    <row r="15" spans="1:9">
      <c r="A15" s="2" t="s">
        <v>130</v>
      </c>
      <c r="B15" s="1" t="s">
        <v>34</v>
      </c>
      <c r="C15" s="1" t="s">
        <v>89</v>
      </c>
      <c r="D15" s="12">
        <v>1620598.71</v>
      </c>
      <c r="E15" s="12">
        <v>0</v>
      </c>
      <c r="F15" s="12">
        <v>1655104.3</v>
      </c>
      <c r="G15" s="12">
        <v>0</v>
      </c>
      <c r="H15" s="12">
        <v>1814427.55</v>
      </c>
      <c r="I15" s="12">
        <v>0</v>
      </c>
    </row>
    <row r="16" spans="1:9">
      <c r="A16" s="23" t="s">
        <v>131</v>
      </c>
      <c r="B16" s="20" t="s">
        <v>36</v>
      </c>
      <c r="C16" s="20" t="s">
        <v>30</v>
      </c>
      <c r="D16" s="10">
        <f>D17</f>
        <v>172698</v>
      </c>
      <c r="E16" s="10">
        <f t="shared" ref="E16:I16" si="1">E17</f>
        <v>172698</v>
      </c>
      <c r="F16" s="10">
        <f t="shared" si="1"/>
        <v>190488</v>
      </c>
      <c r="G16" s="10">
        <f t="shared" si="1"/>
        <v>190488</v>
      </c>
      <c r="H16" s="10">
        <f t="shared" si="1"/>
        <v>208588</v>
      </c>
      <c r="I16" s="10">
        <f t="shared" si="1"/>
        <v>208588</v>
      </c>
    </row>
    <row r="17" spans="1:9">
      <c r="A17" s="2" t="s">
        <v>132</v>
      </c>
      <c r="B17" s="1" t="s">
        <v>36</v>
      </c>
      <c r="C17" s="1" t="s">
        <v>43</v>
      </c>
      <c r="D17" s="12">
        <v>172698</v>
      </c>
      <c r="E17" s="12">
        <v>172698</v>
      </c>
      <c r="F17" s="12">
        <v>190488</v>
      </c>
      <c r="G17" s="12">
        <v>190488</v>
      </c>
      <c r="H17" s="12">
        <v>208588</v>
      </c>
      <c r="I17" s="12">
        <v>208588</v>
      </c>
    </row>
    <row r="18" spans="1:9" ht="25.5">
      <c r="A18" s="23" t="s">
        <v>133</v>
      </c>
      <c r="B18" s="20" t="s">
        <v>43</v>
      </c>
      <c r="C18" s="20" t="s">
        <v>30</v>
      </c>
      <c r="D18" s="10">
        <f>D19+D20</f>
        <v>40000</v>
      </c>
      <c r="E18" s="10">
        <f t="shared" ref="E18:I18" si="2">E19+E20</f>
        <v>0</v>
      </c>
      <c r="F18" s="10">
        <f t="shared" si="2"/>
        <v>40000</v>
      </c>
      <c r="G18" s="10">
        <f t="shared" si="2"/>
        <v>0</v>
      </c>
      <c r="H18" s="10">
        <f t="shared" si="2"/>
        <v>40000</v>
      </c>
      <c r="I18" s="10">
        <f t="shared" si="2"/>
        <v>0</v>
      </c>
    </row>
    <row r="19" spans="1:9" ht="38.25">
      <c r="A19" s="2" t="s">
        <v>134</v>
      </c>
      <c r="B19" s="1" t="s">
        <v>43</v>
      </c>
      <c r="C19" s="1" t="s">
        <v>27</v>
      </c>
      <c r="D19" s="12">
        <v>20000</v>
      </c>
      <c r="E19" s="12">
        <v>0</v>
      </c>
      <c r="F19" s="12">
        <v>20000</v>
      </c>
      <c r="G19" s="12">
        <v>0</v>
      </c>
      <c r="H19" s="12">
        <v>20000</v>
      </c>
      <c r="I19" s="12">
        <v>0</v>
      </c>
    </row>
    <row r="20" spans="1:9" ht="25.5">
      <c r="A20" s="2" t="s">
        <v>135</v>
      </c>
      <c r="B20" s="1" t="s">
        <v>43</v>
      </c>
      <c r="C20" s="1" t="s">
        <v>97</v>
      </c>
      <c r="D20" s="12">
        <v>20000</v>
      </c>
      <c r="E20" s="12">
        <v>0</v>
      </c>
      <c r="F20" s="12">
        <v>20000</v>
      </c>
      <c r="G20" s="12">
        <v>0</v>
      </c>
      <c r="H20" s="12">
        <v>20000</v>
      </c>
      <c r="I20" s="12">
        <v>0</v>
      </c>
    </row>
    <row r="21" spans="1:9">
      <c r="A21" s="23" t="s">
        <v>136</v>
      </c>
      <c r="B21" s="20" t="s">
        <v>79</v>
      </c>
      <c r="C21" s="20" t="s">
        <v>30</v>
      </c>
      <c r="D21" s="10">
        <f>D22+D23+D24</f>
        <v>1161716.48</v>
      </c>
      <c r="E21" s="10">
        <f t="shared" ref="E21:I21" si="3">E22+E23+E24</f>
        <v>0</v>
      </c>
      <c r="F21" s="10">
        <f t="shared" si="3"/>
        <v>781600</v>
      </c>
      <c r="G21" s="10">
        <f t="shared" si="3"/>
        <v>0</v>
      </c>
      <c r="H21" s="10">
        <f t="shared" si="3"/>
        <v>1047300</v>
      </c>
      <c r="I21" s="10">
        <f t="shared" si="3"/>
        <v>0</v>
      </c>
    </row>
    <row r="22" spans="1:9">
      <c r="A22" s="2" t="s">
        <v>137</v>
      </c>
      <c r="B22" s="1" t="s">
        <v>79</v>
      </c>
      <c r="C22" s="1" t="s">
        <v>34</v>
      </c>
      <c r="D22" s="12">
        <v>195300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</row>
    <row r="23" spans="1:9">
      <c r="A23" s="2" t="s">
        <v>138</v>
      </c>
      <c r="B23" s="1" t="s">
        <v>79</v>
      </c>
      <c r="C23" s="1" t="s">
        <v>139</v>
      </c>
      <c r="D23" s="12">
        <v>946416.48</v>
      </c>
      <c r="E23" s="12">
        <v>0</v>
      </c>
      <c r="F23" s="12">
        <v>761600</v>
      </c>
      <c r="G23" s="12">
        <v>0</v>
      </c>
      <c r="H23" s="12">
        <v>1027300</v>
      </c>
      <c r="I23" s="12">
        <v>0</v>
      </c>
    </row>
    <row r="24" spans="1:9" ht="25.5">
      <c r="A24" s="2" t="s">
        <v>140</v>
      </c>
      <c r="B24" s="1" t="s">
        <v>79</v>
      </c>
      <c r="C24" s="1" t="s">
        <v>141</v>
      </c>
      <c r="D24" s="12">
        <v>20000</v>
      </c>
      <c r="E24" s="12">
        <v>0</v>
      </c>
      <c r="F24" s="12">
        <v>20000</v>
      </c>
      <c r="G24" s="12">
        <v>0</v>
      </c>
      <c r="H24" s="12">
        <v>20000</v>
      </c>
      <c r="I24" s="12">
        <v>0</v>
      </c>
    </row>
    <row r="25" spans="1:9">
      <c r="A25" s="23" t="s">
        <v>142</v>
      </c>
      <c r="B25" s="20" t="s">
        <v>62</v>
      </c>
      <c r="C25" s="20" t="s">
        <v>30</v>
      </c>
      <c r="D25" s="10">
        <f>D26</f>
        <v>138000</v>
      </c>
      <c r="E25" s="10">
        <v>0</v>
      </c>
      <c r="F25" s="10">
        <f t="shared" ref="F25:I25" si="4">F26</f>
        <v>138000</v>
      </c>
      <c r="G25" s="10">
        <f t="shared" si="4"/>
        <v>0</v>
      </c>
      <c r="H25" s="10">
        <f t="shared" si="4"/>
        <v>138000</v>
      </c>
      <c r="I25" s="10">
        <f t="shared" si="4"/>
        <v>0</v>
      </c>
    </row>
    <row r="26" spans="1:9">
      <c r="A26" s="2" t="s">
        <v>143</v>
      </c>
      <c r="B26" s="1" t="s">
        <v>62</v>
      </c>
      <c r="C26" s="1" t="s">
        <v>43</v>
      </c>
      <c r="D26" s="12">
        <v>138000</v>
      </c>
      <c r="E26" s="12">
        <v>0</v>
      </c>
      <c r="F26" s="12">
        <v>138000</v>
      </c>
      <c r="G26" s="12">
        <v>0</v>
      </c>
      <c r="H26" s="12">
        <v>138000</v>
      </c>
      <c r="I26" s="12">
        <v>0</v>
      </c>
    </row>
    <row r="27" spans="1:9">
      <c r="A27" s="23" t="s">
        <v>144</v>
      </c>
      <c r="B27" s="20" t="s">
        <v>145</v>
      </c>
      <c r="C27" s="20" t="s">
        <v>30</v>
      </c>
      <c r="D27" s="10">
        <f>D28</f>
        <v>10000</v>
      </c>
      <c r="E27" s="10">
        <f t="shared" ref="E27:I27" si="5">E28</f>
        <v>0</v>
      </c>
      <c r="F27" s="10">
        <f t="shared" si="5"/>
        <v>10000</v>
      </c>
      <c r="G27" s="10">
        <f t="shared" si="5"/>
        <v>0</v>
      </c>
      <c r="H27" s="10">
        <f t="shared" si="5"/>
        <v>10000</v>
      </c>
      <c r="I27" s="10">
        <f t="shared" si="5"/>
        <v>0</v>
      </c>
    </row>
    <row r="28" spans="1:9">
      <c r="A28" s="2" t="s">
        <v>146</v>
      </c>
      <c r="B28" s="1" t="s">
        <v>145</v>
      </c>
      <c r="C28" s="1" t="s">
        <v>145</v>
      </c>
      <c r="D28" s="12">
        <v>10000</v>
      </c>
      <c r="E28" s="12">
        <v>0</v>
      </c>
      <c r="F28" s="12">
        <v>10000</v>
      </c>
      <c r="G28" s="12">
        <v>0</v>
      </c>
      <c r="H28" s="12">
        <v>10000</v>
      </c>
      <c r="I28" s="12">
        <v>0</v>
      </c>
    </row>
    <row r="29" spans="1:9">
      <c r="A29" s="23" t="s">
        <v>147</v>
      </c>
      <c r="B29" s="20" t="s">
        <v>77</v>
      </c>
      <c r="C29" s="20" t="s">
        <v>30</v>
      </c>
      <c r="D29" s="10">
        <f>D30</f>
        <v>6524419.4699999997</v>
      </c>
      <c r="E29" s="10">
        <f t="shared" ref="E29:I29" si="6">E30</f>
        <v>0</v>
      </c>
      <c r="F29" s="10">
        <f t="shared" si="6"/>
        <v>3001421.31</v>
      </c>
      <c r="G29" s="10">
        <f t="shared" si="6"/>
        <v>0</v>
      </c>
      <c r="H29" s="10">
        <f t="shared" si="6"/>
        <v>2668431.2999999998</v>
      </c>
      <c r="I29" s="10">
        <f t="shared" si="6"/>
        <v>0</v>
      </c>
    </row>
    <row r="30" spans="1:9">
      <c r="A30" s="2" t="s">
        <v>148</v>
      </c>
      <c r="B30" s="1" t="s">
        <v>77</v>
      </c>
      <c r="C30" s="1" t="s">
        <v>34</v>
      </c>
      <c r="D30" s="12">
        <v>6524419.4699999997</v>
      </c>
      <c r="E30" s="12">
        <v>0</v>
      </c>
      <c r="F30" s="12">
        <v>3001421.31</v>
      </c>
      <c r="G30" s="12">
        <v>0</v>
      </c>
      <c r="H30" s="12">
        <v>2668431.2999999998</v>
      </c>
      <c r="I30" s="12">
        <v>0</v>
      </c>
    </row>
    <row r="31" spans="1:9">
      <c r="A31" s="23" t="s">
        <v>149</v>
      </c>
      <c r="B31" s="20" t="s">
        <v>27</v>
      </c>
      <c r="C31" s="20" t="s">
        <v>30</v>
      </c>
      <c r="D31" s="10">
        <f t="shared" ref="D31:I31" si="7">D32+D33</f>
        <v>46000</v>
      </c>
      <c r="E31" s="10">
        <f t="shared" si="7"/>
        <v>0</v>
      </c>
      <c r="F31" s="10">
        <f t="shared" si="7"/>
        <v>36000</v>
      </c>
      <c r="G31" s="10">
        <f t="shared" si="7"/>
        <v>0</v>
      </c>
      <c r="H31" s="10">
        <f t="shared" si="7"/>
        <v>36000</v>
      </c>
      <c r="I31" s="10">
        <f t="shared" si="7"/>
        <v>0</v>
      </c>
    </row>
    <row r="32" spans="1:9">
      <c r="A32" s="2" t="s">
        <v>150</v>
      </c>
      <c r="B32" s="1" t="s">
        <v>27</v>
      </c>
      <c r="C32" s="1" t="s">
        <v>34</v>
      </c>
      <c r="D32" s="12">
        <v>36000</v>
      </c>
      <c r="E32" s="12">
        <v>0</v>
      </c>
      <c r="F32" s="12">
        <v>36000</v>
      </c>
      <c r="G32" s="12">
        <v>0</v>
      </c>
      <c r="H32" s="12">
        <v>36000</v>
      </c>
      <c r="I32" s="12">
        <v>0</v>
      </c>
    </row>
    <row r="33" spans="1:9">
      <c r="A33" s="2" t="s">
        <v>151</v>
      </c>
      <c r="B33" s="1">
        <v>10</v>
      </c>
      <c r="C33" s="22" t="s">
        <v>43</v>
      </c>
      <c r="D33" s="12">
        <v>10000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</row>
    <row r="34" spans="1:9">
      <c r="A34" s="23" t="s">
        <v>152</v>
      </c>
      <c r="B34" s="1" t="s">
        <v>28</v>
      </c>
      <c r="C34" s="1" t="s">
        <v>30</v>
      </c>
      <c r="D34" s="10">
        <f>D35</f>
        <v>75000</v>
      </c>
      <c r="E34" s="10">
        <f t="shared" ref="E34:I34" si="8">E35</f>
        <v>0</v>
      </c>
      <c r="F34" s="10">
        <f t="shared" si="8"/>
        <v>16000</v>
      </c>
      <c r="G34" s="10">
        <f t="shared" si="8"/>
        <v>0</v>
      </c>
      <c r="H34" s="10">
        <f t="shared" si="8"/>
        <v>16000</v>
      </c>
      <c r="I34" s="10">
        <f t="shared" si="8"/>
        <v>0</v>
      </c>
    </row>
    <row r="35" spans="1:9">
      <c r="A35" s="2" t="s">
        <v>153</v>
      </c>
      <c r="B35" s="1" t="s">
        <v>28</v>
      </c>
      <c r="C35" s="1" t="s">
        <v>36</v>
      </c>
      <c r="D35" s="12">
        <v>75000</v>
      </c>
      <c r="E35" s="12">
        <v>0</v>
      </c>
      <c r="F35" s="12">
        <v>16000</v>
      </c>
      <c r="G35" s="12">
        <v>0</v>
      </c>
      <c r="H35" s="12">
        <v>16000</v>
      </c>
      <c r="I35" s="12">
        <v>0</v>
      </c>
    </row>
    <row r="36" spans="1:9">
      <c r="A36" s="23" t="s">
        <v>154</v>
      </c>
      <c r="B36" s="20"/>
      <c r="C36" s="20"/>
      <c r="D36" s="10">
        <f>D11+D16+D18+D21+D25+D27+D29+D31+D34</f>
        <v>13272112.66</v>
      </c>
      <c r="E36" s="10">
        <f t="shared" ref="E36:I36" si="9">E11+E16+E18+E21+E25+E27+E29+E31+E34</f>
        <v>172698</v>
      </c>
      <c r="F36" s="10">
        <f t="shared" si="9"/>
        <v>9034472.3100000005</v>
      </c>
      <c r="G36" s="10">
        <f t="shared" si="9"/>
        <v>190488</v>
      </c>
      <c r="H36" s="10">
        <f t="shared" si="9"/>
        <v>9144605.5500000007</v>
      </c>
      <c r="I36" s="10">
        <f t="shared" si="9"/>
        <v>208588</v>
      </c>
    </row>
  </sheetData>
  <mergeCells count="12">
    <mergeCell ref="D8:E8"/>
    <mergeCell ref="F8:G8"/>
    <mergeCell ref="H8:I8"/>
    <mergeCell ref="A7:A9"/>
    <mergeCell ref="B8:B9"/>
    <mergeCell ref="C8:C9"/>
    <mergeCell ref="A3:I3"/>
    <mergeCell ref="A4:I4"/>
    <mergeCell ref="A5:I5"/>
    <mergeCell ref="A6:I6"/>
    <mergeCell ref="B7:C7"/>
    <mergeCell ref="D7:I7"/>
  </mergeCells>
  <pageMargins left="0.70866141732283505" right="0.70866141732283505" top="0.74803149606299202" bottom="0.74803149606299202" header="0.31496062992126" footer="0.31496062992126"/>
  <pageSetup paperSize="9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178"/>
  <sheetViews>
    <sheetView workbookViewId="0">
      <selection activeCell="A3" sqref="A3:P3"/>
    </sheetView>
  </sheetViews>
  <sheetFormatPr defaultColWidth="9" defaultRowHeight="15"/>
  <cols>
    <col min="2" max="2" width="43.28515625" customWidth="1"/>
    <col min="3" max="3" width="9.140625" customWidth="1"/>
    <col min="4" max="4" width="6" customWidth="1"/>
    <col min="5" max="5" width="9.42578125" customWidth="1"/>
    <col min="6" max="6" width="3.7109375" customWidth="1"/>
    <col min="7" max="7" width="3.42578125" customWidth="1"/>
    <col min="8" max="8" width="4.140625" customWidth="1"/>
    <col min="9" max="9" width="5.5703125" customWidth="1"/>
    <col min="10" max="10" width="8.140625" customWidth="1"/>
    <col min="11" max="11" width="13.42578125" customWidth="1"/>
    <col min="12" max="12" width="10.7109375" customWidth="1"/>
    <col min="13" max="13" width="14.140625" customWidth="1"/>
    <col min="14" max="14" width="10.5703125" customWidth="1"/>
    <col min="15" max="15" width="14" customWidth="1"/>
    <col min="16" max="16" width="10.140625" customWidth="1"/>
  </cols>
  <sheetData>
    <row r="3" spans="1:16" ht="108" customHeight="1">
      <c r="A3" s="47" t="s">
        <v>298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>
      <c r="A4" s="51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ht="50.25" customHeight="1">
      <c r="A5" s="50" t="s">
        <v>155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>
      <c r="A6" s="51" t="s">
        <v>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6" ht="27" customHeight="1">
      <c r="A7" s="52" t="s">
        <v>156</v>
      </c>
      <c r="B7" s="52" t="s">
        <v>120</v>
      </c>
      <c r="C7" s="52" t="s">
        <v>121</v>
      </c>
      <c r="D7" s="53"/>
      <c r="E7" s="53"/>
      <c r="F7" s="53"/>
      <c r="G7" s="53"/>
      <c r="H7" s="53"/>
      <c r="I7" s="53"/>
      <c r="J7" s="54"/>
      <c r="K7" s="52" t="s">
        <v>5</v>
      </c>
      <c r="L7" s="53"/>
      <c r="M7" s="53"/>
      <c r="N7" s="53"/>
      <c r="O7" s="53"/>
      <c r="P7" s="54"/>
    </row>
    <row r="8" spans="1:16">
      <c r="A8" s="56"/>
      <c r="B8" s="56"/>
      <c r="C8" s="52" t="s">
        <v>157</v>
      </c>
      <c r="D8" s="52" t="s">
        <v>122</v>
      </c>
      <c r="E8" s="52" t="s">
        <v>123</v>
      </c>
      <c r="F8" s="52" t="s">
        <v>158</v>
      </c>
      <c r="G8" s="59"/>
      <c r="H8" s="59"/>
      <c r="I8" s="60"/>
      <c r="J8" s="52" t="s">
        <v>159</v>
      </c>
      <c r="K8" s="52" t="s">
        <v>8</v>
      </c>
      <c r="L8" s="54"/>
      <c r="M8" s="52" t="s">
        <v>9</v>
      </c>
      <c r="N8" s="54"/>
      <c r="O8" s="52" t="s">
        <v>10</v>
      </c>
      <c r="P8" s="54"/>
    </row>
    <row r="9" spans="1:16" ht="126" customHeight="1">
      <c r="A9" s="55"/>
      <c r="B9" s="55"/>
      <c r="C9" s="55"/>
      <c r="D9" s="55"/>
      <c r="E9" s="55"/>
      <c r="F9" s="61"/>
      <c r="G9" s="62"/>
      <c r="H9" s="62"/>
      <c r="I9" s="63"/>
      <c r="J9" s="55"/>
      <c r="K9" s="1" t="s">
        <v>124</v>
      </c>
      <c r="L9" s="1" t="s">
        <v>125</v>
      </c>
      <c r="M9" s="1" t="s">
        <v>124</v>
      </c>
      <c r="N9" s="1" t="s">
        <v>125</v>
      </c>
      <c r="O9" s="1" t="s">
        <v>124</v>
      </c>
      <c r="P9" s="1" t="s">
        <v>125</v>
      </c>
    </row>
    <row r="10" spans="1:16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52" t="s">
        <v>23</v>
      </c>
      <c r="G10" s="53"/>
      <c r="H10" s="53"/>
      <c r="I10" s="54"/>
      <c r="J10" s="1" t="s">
        <v>24</v>
      </c>
      <c r="K10" s="1" t="s">
        <v>25</v>
      </c>
      <c r="L10" s="1" t="s">
        <v>26</v>
      </c>
      <c r="M10" s="1" t="s">
        <v>27</v>
      </c>
      <c r="N10" s="1" t="s">
        <v>28</v>
      </c>
      <c r="O10" s="1" t="s">
        <v>141</v>
      </c>
      <c r="P10" s="1" t="s">
        <v>89</v>
      </c>
    </row>
    <row r="11" spans="1:16" ht="38.25">
      <c r="A11" s="1" t="s">
        <v>18</v>
      </c>
      <c r="B11" s="23" t="s">
        <v>160</v>
      </c>
      <c r="C11" s="20" t="s">
        <v>161</v>
      </c>
      <c r="D11" s="20"/>
      <c r="E11" s="20"/>
      <c r="F11" s="20"/>
      <c r="G11" s="20"/>
      <c r="H11" s="20"/>
      <c r="I11" s="20"/>
      <c r="J11" s="24"/>
      <c r="K11" s="10">
        <f>K12+K58+K66+K81+K106+K120+K128+K152+K167</f>
        <v>13272112.66</v>
      </c>
      <c r="L11" s="10">
        <f t="shared" ref="L11:P11" si="0">L12+L58+L66+L81+L106+L120+L128+L152+L167</f>
        <v>3172644</v>
      </c>
      <c r="M11" s="10">
        <f t="shared" si="0"/>
        <v>9034472.3100000005</v>
      </c>
      <c r="N11" s="10">
        <f t="shared" si="0"/>
        <v>190488</v>
      </c>
      <c r="O11" s="10">
        <f t="shared" si="0"/>
        <v>9144605.5500000007</v>
      </c>
      <c r="P11" s="10">
        <f t="shared" si="0"/>
        <v>208588</v>
      </c>
    </row>
    <row r="12" spans="1:16">
      <c r="A12" s="11"/>
      <c r="B12" s="23" t="s">
        <v>126</v>
      </c>
      <c r="C12" s="20" t="s">
        <v>161</v>
      </c>
      <c r="D12" s="20" t="s">
        <v>34</v>
      </c>
      <c r="E12" s="20" t="s">
        <v>30</v>
      </c>
      <c r="F12" s="20"/>
      <c r="G12" s="20"/>
      <c r="H12" s="20"/>
      <c r="I12" s="20"/>
      <c r="J12" s="20"/>
      <c r="K12" s="10">
        <f>K13+K20+K31+K38</f>
        <v>5104278.71</v>
      </c>
      <c r="L12" s="10">
        <f t="shared" ref="L12:P12" si="1">L13+L20+L31+L38</f>
        <v>0</v>
      </c>
      <c r="M12" s="10">
        <f t="shared" si="1"/>
        <v>4820963</v>
      </c>
      <c r="N12" s="10">
        <f t="shared" si="1"/>
        <v>0</v>
      </c>
      <c r="O12" s="10">
        <f t="shared" si="1"/>
        <v>4980286.25</v>
      </c>
      <c r="P12" s="10">
        <f t="shared" si="1"/>
        <v>0</v>
      </c>
    </row>
    <row r="13" spans="1:16" ht="38.25">
      <c r="A13" s="11"/>
      <c r="B13" s="23" t="s">
        <v>127</v>
      </c>
      <c r="C13" s="20" t="s">
        <v>161</v>
      </c>
      <c r="D13" s="20" t="s">
        <v>34</v>
      </c>
      <c r="E13" s="20" t="s">
        <v>36</v>
      </c>
      <c r="F13" s="20"/>
      <c r="G13" s="20"/>
      <c r="H13" s="20"/>
      <c r="I13" s="20"/>
      <c r="J13" s="20"/>
      <c r="K13" s="10">
        <f t="shared" ref="K13:K18" si="2">K14</f>
        <v>788058.93</v>
      </c>
      <c r="L13" s="10">
        <f t="shared" ref="L13:P13" si="3">L14</f>
        <v>0</v>
      </c>
      <c r="M13" s="10">
        <f t="shared" si="3"/>
        <v>788058.93</v>
      </c>
      <c r="N13" s="10">
        <f t="shared" si="3"/>
        <v>0</v>
      </c>
      <c r="O13" s="10">
        <f t="shared" si="3"/>
        <v>788058.93</v>
      </c>
      <c r="P13" s="10">
        <f t="shared" si="3"/>
        <v>0</v>
      </c>
    </row>
    <row r="14" spans="1:16">
      <c r="A14" s="11"/>
      <c r="B14" s="2" t="s">
        <v>162</v>
      </c>
      <c r="C14" s="1" t="s">
        <v>161</v>
      </c>
      <c r="D14" s="1" t="s">
        <v>34</v>
      </c>
      <c r="E14" s="1" t="s">
        <v>36</v>
      </c>
      <c r="F14" s="1" t="s">
        <v>163</v>
      </c>
      <c r="G14" s="1" t="s">
        <v>164</v>
      </c>
      <c r="H14" s="1" t="s">
        <v>30</v>
      </c>
      <c r="I14" s="1" t="s">
        <v>165</v>
      </c>
      <c r="J14" s="1"/>
      <c r="K14" s="12">
        <f t="shared" si="2"/>
        <v>788058.93</v>
      </c>
      <c r="L14" s="12">
        <f t="shared" ref="L14:P14" si="4">L15</f>
        <v>0</v>
      </c>
      <c r="M14" s="12">
        <f t="shared" si="4"/>
        <v>788058.93</v>
      </c>
      <c r="N14" s="12">
        <f t="shared" si="4"/>
        <v>0</v>
      </c>
      <c r="O14" s="12">
        <f t="shared" si="4"/>
        <v>788058.93</v>
      </c>
      <c r="P14" s="12">
        <f t="shared" si="4"/>
        <v>0</v>
      </c>
    </row>
    <row r="15" spans="1:16" ht="38.25">
      <c r="A15" s="11"/>
      <c r="B15" s="2" t="s">
        <v>166</v>
      </c>
      <c r="C15" s="1" t="s">
        <v>161</v>
      </c>
      <c r="D15" s="1" t="s">
        <v>34</v>
      </c>
      <c r="E15" s="1" t="s">
        <v>36</v>
      </c>
      <c r="F15" s="1" t="s">
        <v>163</v>
      </c>
      <c r="G15" s="1" t="s">
        <v>18</v>
      </c>
      <c r="H15" s="1" t="s">
        <v>30</v>
      </c>
      <c r="I15" s="1" t="s">
        <v>165</v>
      </c>
      <c r="J15" s="1"/>
      <c r="K15" s="12">
        <f t="shared" si="2"/>
        <v>788058.93</v>
      </c>
      <c r="L15" s="12">
        <f t="shared" ref="L15:P15" si="5">L16</f>
        <v>0</v>
      </c>
      <c r="M15" s="12">
        <f t="shared" si="5"/>
        <v>788058.93</v>
      </c>
      <c r="N15" s="12">
        <f t="shared" si="5"/>
        <v>0</v>
      </c>
      <c r="O15" s="12">
        <f t="shared" si="5"/>
        <v>788058.93</v>
      </c>
      <c r="P15" s="12">
        <f t="shared" si="5"/>
        <v>0</v>
      </c>
    </row>
    <row r="16" spans="1:16" ht="25.5">
      <c r="A16" s="11"/>
      <c r="B16" s="2" t="s">
        <v>167</v>
      </c>
      <c r="C16" s="1" t="s">
        <v>161</v>
      </c>
      <c r="D16" s="1" t="s">
        <v>34</v>
      </c>
      <c r="E16" s="1" t="s">
        <v>36</v>
      </c>
      <c r="F16" s="1" t="s">
        <v>163</v>
      </c>
      <c r="G16" s="1" t="s">
        <v>18</v>
      </c>
      <c r="H16" s="1" t="s">
        <v>34</v>
      </c>
      <c r="I16" s="1" t="s">
        <v>165</v>
      </c>
      <c r="J16" s="21"/>
      <c r="K16" s="12">
        <f t="shared" si="2"/>
        <v>788058.93</v>
      </c>
      <c r="L16" s="12">
        <f t="shared" ref="L16:P17" si="6">L17</f>
        <v>0</v>
      </c>
      <c r="M16" s="12">
        <f t="shared" si="6"/>
        <v>788058.93</v>
      </c>
      <c r="N16" s="12">
        <f t="shared" si="6"/>
        <v>0</v>
      </c>
      <c r="O16" s="12">
        <f t="shared" si="6"/>
        <v>788058.93</v>
      </c>
      <c r="P16" s="12">
        <f t="shared" si="6"/>
        <v>0</v>
      </c>
    </row>
    <row r="17" spans="1:16" ht="38.25">
      <c r="A17" s="11"/>
      <c r="B17" s="2" t="s">
        <v>168</v>
      </c>
      <c r="C17" s="1" t="s">
        <v>161</v>
      </c>
      <c r="D17" s="1" t="s">
        <v>34</v>
      </c>
      <c r="E17" s="1" t="s">
        <v>36</v>
      </c>
      <c r="F17" s="1" t="s">
        <v>163</v>
      </c>
      <c r="G17" s="1" t="s">
        <v>18</v>
      </c>
      <c r="H17" s="1" t="s">
        <v>34</v>
      </c>
      <c r="I17" s="1" t="s">
        <v>169</v>
      </c>
      <c r="J17" s="1"/>
      <c r="K17" s="12">
        <f t="shared" si="2"/>
        <v>788058.93</v>
      </c>
      <c r="L17" s="12">
        <f t="shared" si="6"/>
        <v>0</v>
      </c>
      <c r="M17" s="12">
        <f t="shared" si="6"/>
        <v>788058.93</v>
      </c>
      <c r="N17" s="12">
        <f t="shared" si="6"/>
        <v>0</v>
      </c>
      <c r="O17" s="12">
        <f t="shared" si="6"/>
        <v>788058.93</v>
      </c>
      <c r="P17" s="12">
        <f t="shared" si="6"/>
        <v>0</v>
      </c>
    </row>
    <row r="18" spans="1:16" ht="63.75">
      <c r="A18" s="11"/>
      <c r="B18" s="2" t="s">
        <v>170</v>
      </c>
      <c r="C18" s="1" t="s">
        <v>161</v>
      </c>
      <c r="D18" s="1" t="s">
        <v>34</v>
      </c>
      <c r="E18" s="1" t="s">
        <v>36</v>
      </c>
      <c r="F18" s="1" t="s">
        <v>163</v>
      </c>
      <c r="G18" s="1" t="s">
        <v>18</v>
      </c>
      <c r="H18" s="1" t="s">
        <v>34</v>
      </c>
      <c r="I18" s="1" t="s">
        <v>169</v>
      </c>
      <c r="J18" s="1" t="s">
        <v>171</v>
      </c>
      <c r="K18" s="12">
        <f t="shared" si="2"/>
        <v>788058.93</v>
      </c>
      <c r="L18" s="12">
        <f t="shared" ref="L18:P18" si="7">L19</f>
        <v>0</v>
      </c>
      <c r="M18" s="12">
        <f t="shared" si="7"/>
        <v>788058.93</v>
      </c>
      <c r="N18" s="12">
        <f t="shared" si="7"/>
        <v>0</v>
      </c>
      <c r="O18" s="12">
        <f t="shared" si="7"/>
        <v>788058.93</v>
      </c>
      <c r="P18" s="12">
        <f t="shared" si="7"/>
        <v>0</v>
      </c>
    </row>
    <row r="19" spans="1:16" ht="25.5">
      <c r="A19" s="11"/>
      <c r="B19" s="2" t="s">
        <v>172</v>
      </c>
      <c r="C19" s="1" t="s">
        <v>161</v>
      </c>
      <c r="D19" s="1" t="s">
        <v>34</v>
      </c>
      <c r="E19" s="1" t="s">
        <v>36</v>
      </c>
      <c r="F19" s="1" t="s">
        <v>163</v>
      </c>
      <c r="G19" s="1" t="s">
        <v>18</v>
      </c>
      <c r="H19" s="1" t="s">
        <v>34</v>
      </c>
      <c r="I19" s="1" t="s">
        <v>169</v>
      </c>
      <c r="J19" s="1" t="s">
        <v>84</v>
      </c>
      <c r="K19" s="12">
        <v>788058.93</v>
      </c>
      <c r="L19" s="12">
        <v>0</v>
      </c>
      <c r="M19" s="12">
        <v>788058.93</v>
      </c>
      <c r="N19" s="12">
        <v>0</v>
      </c>
      <c r="O19" s="12">
        <v>788058.93</v>
      </c>
      <c r="P19" s="12">
        <v>0</v>
      </c>
    </row>
    <row r="20" spans="1:16" ht="51">
      <c r="A20" s="11"/>
      <c r="B20" s="23" t="s">
        <v>128</v>
      </c>
      <c r="C20" s="20" t="s">
        <v>161</v>
      </c>
      <c r="D20" s="20" t="s">
        <v>34</v>
      </c>
      <c r="E20" s="20" t="s">
        <v>79</v>
      </c>
      <c r="F20" s="20"/>
      <c r="G20" s="20"/>
      <c r="H20" s="20"/>
      <c r="I20" s="20"/>
      <c r="J20" s="20"/>
      <c r="K20" s="10">
        <f>K21</f>
        <v>2675621.0699999998</v>
      </c>
      <c r="L20" s="10">
        <f t="shared" ref="L20:P20" si="8">L21</f>
        <v>0</v>
      </c>
      <c r="M20" s="10">
        <f t="shared" si="8"/>
        <v>2347799.77</v>
      </c>
      <c r="N20" s="10">
        <f t="shared" si="8"/>
        <v>0</v>
      </c>
      <c r="O20" s="10">
        <f t="shared" si="8"/>
        <v>2347799.77</v>
      </c>
      <c r="P20" s="10">
        <f t="shared" si="8"/>
        <v>0</v>
      </c>
    </row>
    <row r="21" spans="1:16">
      <c r="A21" s="11"/>
      <c r="B21" s="2" t="s">
        <v>162</v>
      </c>
      <c r="C21" s="1" t="s">
        <v>161</v>
      </c>
      <c r="D21" s="1" t="s">
        <v>34</v>
      </c>
      <c r="E21" s="1" t="s">
        <v>79</v>
      </c>
      <c r="F21" s="1" t="s">
        <v>163</v>
      </c>
      <c r="G21" s="1" t="s">
        <v>164</v>
      </c>
      <c r="H21" s="1" t="s">
        <v>30</v>
      </c>
      <c r="I21" s="1" t="s">
        <v>165</v>
      </c>
      <c r="J21" s="1"/>
      <c r="K21" s="12">
        <f>K22</f>
        <v>2675621.0699999998</v>
      </c>
      <c r="L21" s="12">
        <f t="shared" ref="L21:P21" si="9">L22</f>
        <v>0</v>
      </c>
      <c r="M21" s="12">
        <f t="shared" si="9"/>
        <v>2347799.77</v>
      </c>
      <c r="N21" s="12">
        <f t="shared" si="9"/>
        <v>0</v>
      </c>
      <c r="O21" s="12">
        <f t="shared" si="9"/>
        <v>2347799.77</v>
      </c>
      <c r="P21" s="12">
        <f t="shared" si="9"/>
        <v>0</v>
      </c>
    </row>
    <row r="22" spans="1:16" ht="38.25">
      <c r="A22" s="11"/>
      <c r="B22" s="2" t="s">
        <v>166</v>
      </c>
      <c r="C22" s="1" t="s">
        <v>161</v>
      </c>
      <c r="D22" s="1" t="s">
        <v>34</v>
      </c>
      <c r="E22" s="1" t="s">
        <v>79</v>
      </c>
      <c r="F22" s="1" t="s">
        <v>163</v>
      </c>
      <c r="G22" s="1" t="s">
        <v>18</v>
      </c>
      <c r="H22" s="1" t="s">
        <v>30</v>
      </c>
      <c r="I22" s="1" t="s">
        <v>165</v>
      </c>
      <c r="J22" s="1"/>
      <c r="K22" s="12">
        <f>K23</f>
        <v>2675621.0699999998</v>
      </c>
      <c r="L22" s="12">
        <f t="shared" ref="L22:N23" si="10">L23</f>
        <v>0</v>
      </c>
      <c r="M22" s="12">
        <f t="shared" si="10"/>
        <v>2347799.77</v>
      </c>
      <c r="N22" s="12">
        <f t="shared" si="10"/>
        <v>0</v>
      </c>
      <c r="O22" s="12">
        <f>O23</f>
        <v>2347799.77</v>
      </c>
      <c r="P22" s="12">
        <f t="shared" ref="P22:P23" si="11">P23</f>
        <v>0</v>
      </c>
    </row>
    <row r="23" spans="1:16" ht="25.5">
      <c r="A23" s="11"/>
      <c r="B23" s="2" t="s">
        <v>167</v>
      </c>
      <c r="C23" s="1" t="s">
        <v>161</v>
      </c>
      <c r="D23" s="1" t="s">
        <v>34</v>
      </c>
      <c r="E23" s="1" t="s">
        <v>79</v>
      </c>
      <c r="F23" s="1" t="s">
        <v>163</v>
      </c>
      <c r="G23" s="1" t="s">
        <v>18</v>
      </c>
      <c r="H23" s="1" t="s">
        <v>34</v>
      </c>
      <c r="I23" s="1" t="s">
        <v>165</v>
      </c>
      <c r="J23" s="21"/>
      <c r="K23" s="12">
        <f>K24</f>
        <v>2675621.0699999998</v>
      </c>
      <c r="L23" s="12">
        <f t="shared" si="10"/>
        <v>0</v>
      </c>
      <c r="M23" s="12">
        <f t="shared" si="10"/>
        <v>2347799.77</v>
      </c>
      <c r="N23" s="12">
        <f t="shared" si="10"/>
        <v>0</v>
      </c>
      <c r="O23" s="12">
        <f t="shared" ref="O23" si="12">O24</f>
        <v>2347799.77</v>
      </c>
      <c r="P23" s="12">
        <f t="shared" si="11"/>
        <v>0</v>
      </c>
    </row>
    <row r="24" spans="1:16" ht="38.25">
      <c r="A24" s="11"/>
      <c r="B24" s="2" t="s">
        <v>168</v>
      </c>
      <c r="C24" s="1" t="s">
        <v>161</v>
      </c>
      <c r="D24" s="1" t="s">
        <v>34</v>
      </c>
      <c r="E24" s="1" t="s">
        <v>79</v>
      </c>
      <c r="F24" s="1" t="s">
        <v>163</v>
      </c>
      <c r="G24" s="1" t="s">
        <v>18</v>
      </c>
      <c r="H24" s="1" t="s">
        <v>34</v>
      </c>
      <c r="I24" s="1" t="s">
        <v>169</v>
      </c>
      <c r="J24" s="1"/>
      <c r="K24" s="12">
        <f>K26+K28+K30</f>
        <v>2675621.0699999998</v>
      </c>
      <c r="L24" s="12">
        <f t="shared" ref="L24:P24" si="13">L26+L28+L30</f>
        <v>0</v>
      </c>
      <c r="M24" s="12">
        <f t="shared" si="13"/>
        <v>2347799.77</v>
      </c>
      <c r="N24" s="12">
        <f t="shared" si="13"/>
        <v>0</v>
      </c>
      <c r="O24" s="12">
        <f t="shared" si="13"/>
        <v>2347799.77</v>
      </c>
      <c r="P24" s="12">
        <f t="shared" si="13"/>
        <v>0</v>
      </c>
    </row>
    <row r="25" spans="1:16" ht="63.75">
      <c r="A25" s="11"/>
      <c r="B25" s="2" t="s">
        <v>170</v>
      </c>
      <c r="C25" s="1" t="s">
        <v>161</v>
      </c>
      <c r="D25" s="1" t="s">
        <v>34</v>
      </c>
      <c r="E25" s="1" t="s">
        <v>79</v>
      </c>
      <c r="F25" s="1" t="s">
        <v>163</v>
      </c>
      <c r="G25" s="1" t="s">
        <v>18</v>
      </c>
      <c r="H25" s="1" t="s">
        <v>34</v>
      </c>
      <c r="I25" s="1" t="s">
        <v>169</v>
      </c>
      <c r="J25" s="1" t="s">
        <v>171</v>
      </c>
      <c r="K25" s="12">
        <f>K26</f>
        <v>2479621.0699999998</v>
      </c>
      <c r="L25" s="12">
        <f t="shared" ref="L25:P25" si="14">L26</f>
        <v>0</v>
      </c>
      <c r="M25" s="12">
        <f t="shared" si="14"/>
        <v>2151799.77</v>
      </c>
      <c r="N25" s="12">
        <f t="shared" si="14"/>
        <v>0</v>
      </c>
      <c r="O25" s="12">
        <f t="shared" si="14"/>
        <v>2151799.77</v>
      </c>
      <c r="P25" s="12">
        <f t="shared" si="14"/>
        <v>0</v>
      </c>
    </row>
    <row r="26" spans="1:16" ht="25.5">
      <c r="A26" s="11"/>
      <c r="B26" s="2" t="s">
        <v>172</v>
      </c>
      <c r="C26" s="1" t="s">
        <v>161</v>
      </c>
      <c r="D26" s="1" t="s">
        <v>34</v>
      </c>
      <c r="E26" s="1" t="s">
        <v>79</v>
      </c>
      <c r="F26" s="1" t="s">
        <v>163</v>
      </c>
      <c r="G26" s="1" t="s">
        <v>18</v>
      </c>
      <c r="H26" s="1" t="s">
        <v>34</v>
      </c>
      <c r="I26" s="1" t="s">
        <v>169</v>
      </c>
      <c r="J26" s="1" t="s">
        <v>84</v>
      </c>
      <c r="K26" s="12">
        <v>2479621.0699999998</v>
      </c>
      <c r="L26" s="12">
        <v>0</v>
      </c>
      <c r="M26" s="12">
        <v>2151799.77</v>
      </c>
      <c r="N26" s="12">
        <v>0</v>
      </c>
      <c r="O26" s="12">
        <v>2151799.77</v>
      </c>
      <c r="P26" s="12">
        <v>0</v>
      </c>
    </row>
    <row r="27" spans="1:16" ht="25.5">
      <c r="A27" s="11"/>
      <c r="B27" s="2" t="s">
        <v>173</v>
      </c>
      <c r="C27" s="1" t="s">
        <v>161</v>
      </c>
      <c r="D27" s="1" t="s">
        <v>34</v>
      </c>
      <c r="E27" s="1" t="s">
        <v>79</v>
      </c>
      <c r="F27" s="1" t="s">
        <v>163</v>
      </c>
      <c r="G27" s="1" t="s">
        <v>18</v>
      </c>
      <c r="H27" s="1" t="s">
        <v>34</v>
      </c>
      <c r="I27" s="1" t="s">
        <v>169</v>
      </c>
      <c r="J27" s="1">
        <v>200</v>
      </c>
      <c r="K27" s="12">
        <f>K28</f>
        <v>195000</v>
      </c>
      <c r="L27" s="12">
        <f t="shared" ref="L27:P27" si="15">L28</f>
        <v>0</v>
      </c>
      <c r="M27" s="12">
        <f t="shared" si="15"/>
        <v>195000</v>
      </c>
      <c r="N27" s="12">
        <f t="shared" si="15"/>
        <v>0</v>
      </c>
      <c r="O27" s="12">
        <f t="shared" si="15"/>
        <v>195000</v>
      </c>
      <c r="P27" s="12">
        <f t="shared" si="15"/>
        <v>0</v>
      </c>
    </row>
    <row r="28" spans="1:16" ht="38.25">
      <c r="A28" s="11"/>
      <c r="B28" s="2" t="s">
        <v>174</v>
      </c>
      <c r="C28" s="1" t="s">
        <v>161</v>
      </c>
      <c r="D28" s="1" t="s">
        <v>34</v>
      </c>
      <c r="E28" s="1" t="s">
        <v>79</v>
      </c>
      <c r="F28" s="1" t="s">
        <v>163</v>
      </c>
      <c r="G28" s="1" t="s">
        <v>18</v>
      </c>
      <c r="H28" s="1" t="s">
        <v>34</v>
      </c>
      <c r="I28" s="1" t="s">
        <v>169</v>
      </c>
      <c r="J28" s="1" t="s">
        <v>50</v>
      </c>
      <c r="K28" s="12">
        <v>195000</v>
      </c>
      <c r="L28" s="12">
        <v>0</v>
      </c>
      <c r="M28" s="12">
        <v>195000</v>
      </c>
      <c r="N28" s="12">
        <v>0</v>
      </c>
      <c r="O28" s="12">
        <v>195000</v>
      </c>
      <c r="P28" s="12">
        <v>0</v>
      </c>
    </row>
    <row r="29" spans="1:16">
      <c r="A29" s="11"/>
      <c r="B29" s="2" t="s">
        <v>175</v>
      </c>
      <c r="C29" s="1" t="s">
        <v>161</v>
      </c>
      <c r="D29" s="1" t="s">
        <v>34</v>
      </c>
      <c r="E29" s="1" t="s">
        <v>79</v>
      </c>
      <c r="F29" s="1" t="s">
        <v>163</v>
      </c>
      <c r="G29" s="1" t="s">
        <v>18</v>
      </c>
      <c r="H29" s="1" t="s">
        <v>34</v>
      </c>
      <c r="I29" s="1" t="s">
        <v>169</v>
      </c>
      <c r="J29" s="1" t="s">
        <v>176</v>
      </c>
      <c r="K29" s="12">
        <f>K30</f>
        <v>1000</v>
      </c>
      <c r="L29" s="12">
        <f t="shared" ref="L29:P29" si="16">L30</f>
        <v>0</v>
      </c>
      <c r="M29" s="12">
        <f t="shared" si="16"/>
        <v>1000</v>
      </c>
      <c r="N29" s="12">
        <f t="shared" si="16"/>
        <v>0</v>
      </c>
      <c r="O29" s="12">
        <f t="shared" si="16"/>
        <v>1000</v>
      </c>
      <c r="P29" s="12">
        <f t="shared" si="16"/>
        <v>0</v>
      </c>
    </row>
    <row r="30" spans="1:16">
      <c r="A30" s="11"/>
      <c r="B30" s="2" t="s">
        <v>177</v>
      </c>
      <c r="C30" s="1" t="s">
        <v>161</v>
      </c>
      <c r="D30" s="1" t="s">
        <v>34</v>
      </c>
      <c r="E30" s="1" t="s">
        <v>79</v>
      </c>
      <c r="F30" s="1" t="s">
        <v>163</v>
      </c>
      <c r="G30" s="1" t="s">
        <v>18</v>
      </c>
      <c r="H30" s="1" t="s">
        <v>34</v>
      </c>
      <c r="I30" s="1" t="s">
        <v>169</v>
      </c>
      <c r="J30" s="1" t="s">
        <v>178</v>
      </c>
      <c r="K30" s="12">
        <v>1000</v>
      </c>
      <c r="L30" s="12">
        <v>0</v>
      </c>
      <c r="M30" s="12">
        <v>1000</v>
      </c>
      <c r="N30" s="12">
        <v>0</v>
      </c>
      <c r="O30" s="12">
        <v>1000</v>
      </c>
      <c r="P30" s="12">
        <v>0</v>
      </c>
    </row>
    <row r="31" spans="1:16">
      <c r="A31" s="11"/>
      <c r="B31" s="23" t="s">
        <v>129</v>
      </c>
      <c r="C31" s="20" t="s">
        <v>161</v>
      </c>
      <c r="D31" s="20" t="s">
        <v>34</v>
      </c>
      <c r="E31" s="20" t="s">
        <v>28</v>
      </c>
      <c r="F31" s="20"/>
      <c r="G31" s="20"/>
      <c r="H31" s="20"/>
      <c r="I31" s="20"/>
      <c r="J31" s="20"/>
      <c r="K31" s="10">
        <f t="shared" ref="K31:K36" si="17">K32</f>
        <v>20000</v>
      </c>
      <c r="L31" s="10">
        <f t="shared" ref="L31:P31" si="18">L32</f>
        <v>0</v>
      </c>
      <c r="M31" s="10">
        <f t="shared" si="18"/>
        <v>30000</v>
      </c>
      <c r="N31" s="10">
        <f t="shared" si="18"/>
        <v>0</v>
      </c>
      <c r="O31" s="10">
        <f t="shared" si="18"/>
        <v>30000</v>
      </c>
      <c r="P31" s="10">
        <f t="shared" si="18"/>
        <v>0</v>
      </c>
    </row>
    <row r="32" spans="1:16">
      <c r="A32" s="11"/>
      <c r="B32" s="2" t="s">
        <v>162</v>
      </c>
      <c r="C32" s="1" t="s">
        <v>161</v>
      </c>
      <c r="D32" s="1" t="s">
        <v>34</v>
      </c>
      <c r="E32" s="1" t="s">
        <v>28</v>
      </c>
      <c r="F32" s="1" t="s">
        <v>163</v>
      </c>
      <c r="G32" s="1" t="s">
        <v>164</v>
      </c>
      <c r="H32" s="1" t="s">
        <v>30</v>
      </c>
      <c r="I32" s="1" t="s">
        <v>165</v>
      </c>
      <c r="J32" s="1"/>
      <c r="K32" s="12">
        <f t="shared" si="17"/>
        <v>20000</v>
      </c>
      <c r="L32" s="12">
        <f t="shared" ref="L32:P32" si="19">L33</f>
        <v>0</v>
      </c>
      <c r="M32" s="12">
        <f t="shared" si="19"/>
        <v>30000</v>
      </c>
      <c r="N32" s="12">
        <f t="shared" si="19"/>
        <v>0</v>
      </c>
      <c r="O32" s="12">
        <f t="shared" si="19"/>
        <v>30000</v>
      </c>
      <c r="P32" s="12">
        <f t="shared" si="19"/>
        <v>0</v>
      </c>
    </row>
    <row r="33" spans="1:16" ht="38.25">
      <c r="A33" s="11"/>
      <c r="B33" s="2" t="s">
        <v>166</v>
      </c>
      <c r="C33" s="1" t="s">
        <v>161</v>
      </c>
      <c r="D33" s="1" t="s">
        <v>34</v>
      </c>
      <c r="E33" s="1" t="s">
        <v>28</v>
      </c>
      <c r="F33" s="1" t="s">
        <v>163</v>
      </c>
      <c r="G33" s="1" t="s">
        <v>18</v>
      </c>
      <c r="H33" s="1" t="s">
        <v>30</v>
      </c>
      <c r="I33" s="1" t="s">
        <v>165</v>
      </c>
      <c r="J33" s="1"/>
      <c r="K33" s="12">
        <f t="shared" si="17"/>
        <v>20000</v>
      </c>
      <c r="L33" s="12">
        <f t="shared" ref="L33:P33" si="20">L34</f>
        <v>0</v>
      </c>
      <c r="M33" s="12">
        <f t="shared" si="20"/>
        <v>30000</v>
      </c>
      <c r="N33" s="12">
        <f t="shared" si="20"/>
        <v>0</v>
      </c>
      <c r="O33" s="12">
        <f t="shared" si="20"/>
        <v>30000</v>
      </c>
      <c r="P33" s="12">
        <f t="shared" si="20"/>
        <v>0</v>
      </c>
    </row>
    <row r="34" spans="1:16" ht="25.5">
      <c r="A34" s="11"/>
      <c r="B34" s="2" t="s">
        <v>167</v>
      </c>
      <c r="C34" s="1" t="s">
        <v>161</v>
      </c>
      <c r="D34" s="1" t="s">
        <v>34</v>
      </c>
      <c r="E34" s="1" t="s">
        <v>28</v>
      </c>
      <c r="F34" s="1" t="s">
        <v>163</v>
      </c>
      <c r="G34" s="1" t="s">
        <v>18</v>
      </c>
      <c r="H34" s="1" t="s">
        <v>34</v>
      </c>
      <c r="I34" s="1" t="s">
        <v>165</v>
      </c>
      <c r="J34" s="21"/>
      <c r="K34" s="12">
        <f t="shared" si="17"/>
        <v>20000</v>
      </c>
      <c r="L34" s="12">
        <f t="shared" ref="L34:P34" si="21">L35</f>
        <v>0</v>
      </c>
      <c r="M34" s="12">
        <f t="shared" si="21"/>
        <v>30000</v>
      </c>
      <c r="N34" s="12">
        <f t="shared" si="21"/>
        <v>0</v>
      </c>
      <c r="O34" s="12">
        <f t="shared" si="21"/>
        <v>30000</v>
      </c>
      <c r="P34" s="12">
        <f t="shared" si="21"/>
        <v>0</v>
      </c>
    </row>
    <row r="35" spans="1:16">
      <c r="A35" s="11"/>
      <c r="B35" s="2" t="s">
        <v>179</v>
      </c>
      <c r="C35" s="1" t="s">
        <v>161</v>
      </c>
      <c r="D35" s="1" t="s">
        <v>34</v>
      </c>
      <c r="E35" s="1" t="s">
        <v>28</v>
      </c>
      <c r="F35" s="1" t="s">
        <v>163</v>
      </c>
      <c r="G35" s="1" t="s">
        <v>18</v>
      </c>
      <c r="H35" s="1" t="s">
        <v>34</v>
      </c>
      <c r="I35" s="1" t="s">
        <v>180</v>
      </c>
      <c r="J35" s="1"/>
      <c r="K35" s="12">
        <f t="shared" si="17"/>
        <v>20000</v>
      </c>
      <c r="L35" s="12">
        <f t="shared" ref="L35:P35" si="22">L36</f>
        <v>0</v>
      </c>
      <c r="M35" s="12">
        <f t="shared" si="22"/>
        <v>30000</v>
      </c>
      <c r="N35" s="12">
        <f t="shared" si="22"/>
        <v>0</v>
      </c>
      <c r="O35" s="12">
        <f t="shared" si="22"/>
        <v>30000</v>
      </c>
      <c r="P35" s="12">
        <f t="shared" si="22"/>
        <v>0</v>
      </c>
    </row>
    <row r="36" spans="1:16">
      <c r="A36" s="11"/>
      <c r="B36" s="2" t="s">
        <v>175</v>
      </c>
      <c r="C36" s="1" t="s">
        <v>161</v>
      </c>
      <c r="D36" s="1" t="s">
        <v>34</v>
      </c>
      <c r="E36" s="1" t="s">
        <v>28</v>
      </c>
      <c r="F36" s="1" t="s">
        <v>163</v>
      </c>
      <c r="G36" s="1" t="s">
        <v>18</v>
      </c>
      <c r="H36" s="1" t="s">
        <v>34</v>
      </c>
      <c r="I36" s="1" t="s">
        <v>180</v>
      </c>
      <c r="J36" s="1" t="s">
        <v>176</v>
      </c>
      <c r="K36" s="12">
        <f t="shared" si="17"/>
        <v>20000</v>
      </c>
      <c r="L36" s="12">
        <f t="shared" ref="L36:P36" si="23">L37</f>
        <v>0</v>
      </c>
      <c r="M36" s="12">
        <f t="shared" si="23"/>
        <v>30000</v>
      </c>
      <c r="N36" s="12">
        <f t="shared" si="23"/>
        <v>0</v>
      </c>
      <c r="O36" s="12">
        <f t="shared" si="23"/>
        <v>30000</v>
      </c>
      <c r="P36" s="12">
        <f t="shared" si="23"/>
        <v>0</v>
      </c>
    </row>
    <row r="37" spans="1:16">
      <c r="A37" s="11"/>
      <c r="B37" s="2" t="s">
        <v>181</v>
      </c>
      <c r="C37" s="1" t="s">
        <v>161</v>
      </c>
      <c r="D37" s="1" t="s">
        <v>34</v>
      </c>
      <c r="E37" s="1" t="s">
        <v>28</v>
      </c>
      <c r="F37" s="1" t="s">
        <v>163</v>
      </c>
      <c r="G37" s="1" t="s">
        <v>18</v>
      </c>
      <c r="H37" s="1" t="s">
        <v>34</v>
      </c>
      <c r="I37" s="1" t="s">
        <v>180</v>
      </c>
      <c r="J37" s="1" t="s">
        <v>182</v>
      </c>
      <c r="K37" s="12">
        <v>20000</v>
      </c>
      <c r="L37" s="12">
        <v>0</v>
      </c>
      <c r="M37" s="12">
        <v>30000</v>
      </c>
      <c r="N37" s="12">
        <v>0</v>
      </c>
      <c r="O37" s="12">
        <v>30000</v>
      </c>
      <c r="P37" s="12">
        <v>0</v>
      </c>
    </row>
    <row r="38" spans="1:16">
      <c r="A38" s="11"/>
      <c r="B38" s="23" t="s">
        <v>130</v>
      </c>
      <c r="C38" s="20" t="s">
        <v>161</v>
      </c>
      <c r="D38" s="20" t="s">
        <v>34</v>
      </c>
      <c r="E38" s="20" t="s">
        <v>89</v>
      </c>
      <c r="F38" s="20"/>
      <c r="G38" s="20"/>
      <c r="H38" s="20"/>
      <c r="I38" s="20"/>
      <c r="J38" s="20"/>
      <c r="K38" s="10">
        <f>K39+K45</f>
        <v>1620598.71</v>
      </c>
      <c r="L38" s="10">
        <f t="shared" ref="L38:P38" si="24">L39+L45</f>
        <v>0</v>
      </c>
      <c r="M38" s="10">
        <f t="shared" si="24"/>
        <v>1655104.3</v>
      </c>
      <c r="N38" s="10">
        <f t="shared" si="24"/>
        <v>0</v>
      </c>
      <c r="O38" s="10">
        <f t="shared" si="24"/>
        <v>1814427.55</v>
      </c>
      <c r="P38" s="10">
        <f t="shared" si="24"/>
        <v>0</v>
      </c>
    </row>
    <row r="39" spans="1:16" ht="51">
      <c r="A39" s="11"/>
      <c r="B39" s="2" t="s">
        <v>183</v>
      </c>
      <c r="C39" s="1" t="s">
        <v>161</v>
      </c>
      <c r="D39" s="1" t="s">
        <v>34</v>
      </c>
      <c r="E39" s="1" t="s">
        <v>89</v>
      </c>
      <c r="F39" s="1" t="s">
        <v>184</v>
      </c>
      <c r="G39" s="1" t="s">
        <v>164</v>
      </c>
      <c r="H39" s="1" t="s">
        <v>30</v>
      </c>
      <c r="I39" s="1" t="s">
        <v>165</v>
      </c>
      <c r="J39" s="1"/>
      <c r="K39" s="12">
        <f>K40</f>
        <v>20000</v>
      </c>
      <c r="L39" s="12">
        <f t="shared" ref="L39:P39" si="25">L40</f>
        <v>0</v>
      </c>
      <c r="M39" s="12">
        <f t="shared" si="25"/>
        <v>10000</v>
      </c>
      <c r="N39" s="12">
        <f t="shared" si="25"/>
        <v>0</v>
      </c>
      <c r="O39" s="12">
        <f t="shared" si="25"/>
        <v>10000</v>
      </c>
      <c r="P39" s="12">
        <f t="shared" si="25"/>
        <v>0</v>
      </c>
    </row>
    <row r="40" spans="1:16" ht="51">
      <c r="A40" s="11"/>
      <c r="B40" s="2" t="s">
        <v>183</v>
      </c>
      <c r="C40" s="1" t="s">
        <v>161</v>
      </c>
      <c r="D40" s="1" t="s">
        <v>34</v>
      </c>
      <c r="E40" s="1" t="s">
        <v>89</v>
      </c>
      <c r="F40" s="1" t="s">
        <v>184</v>
      </c>
      <c r="G40" s="1" t="s">
        <v>164</v>
      </c>
      <c r="H40" s="1" t="s">
        <v>30</v>
      </c>
      <c r="I40" s="1" t="s">
        <v>165</v>
      </c>
      <c r="J40" s="1"/>
      <c r="K40" s="12">
        <f>K41</f>
        <v>20000</v>
      </c>
      <c r="L40" s="12">
        <f t="shared" ref="L40:P40" si="26">L41</f>
        <v>0</v>
      </c>
      <c r="M40" s="12">
        <f t="shared" si="26"/>
        <v>10000</v>
      </c>
      <c r="N40" s="12">
        <f t="shared" si="26"/>
        <v>0</v>
      </c>
      <c r="O40" s="12">
        <f t="shared" si="26"/>
        <v>10000</v>
      </c>
      <c r="P40" s="12">
        <f t="shared" si="26"/>
        <v>0</v>
      </c>
    </row>
    <row r="41" spans="1:16">
      <c r="A41" s="11"/>
      <c r="B41" s="2" t="s">
        <v>185</v>
      </c>
      <c r="C41" s="1" t="s">
        <v>161</v>
      </c>
      <c r="D41" s="1" t="s">
        <v>34</v>
      </c>
      <c r="E41" s="1" t="s">
        <v>89</v>
      </c>
      <c r="F41" s="1" t="s">
        <v>184</v>
      </c>
      <c r="G41" s="1" t="s">
        <v>164</v>
      </c>
      <c r="H41" s="1" t="s">
        <v>34</v>
      </c>
      <c r="I41" s="1" t="s">
        <v>165</v>
      </c>
      <c r="J41" s="21"/>
      <c r="K41" s="12">
        <f>K42</f>
        <v>20000</v>
      </c>
      <c r="L41" s="12">
        <f t="shared" ref="L41:P41" si="27">L42</f>
        <v>0</v>
      </c>
      <c r="M41" s="12">
        <f t="shared" si="27"/>
        <v>10000</v>
      </c>
      <c r="N41" s="12">
        <f t="shared" si="27"/>
        <v>0</v>
      </c>
      <c r="O41" s="12">
        <f t="shared" si="27"/>
        <v>10000</v>
      </c>
      <c r="P41" s="12">
        <f t="shared" si="27"/>
        <v>0</v>
      </c>
    </row>
    <row r="42" spans="1:16" ht="38.25">
      <c r="A42" s="11"/>
      <c r="B42" s="2" t="s">
        <v>186</v>
      </c>
      <c r="C42" s="1" t="s">
        <v>161</v>
      </c>
      <c r="D42" s="1" t="s">
        <v>34</v>
      </c>
      <c r="E42" s="1" t="s">
        <v>89</v>
      </c>
      <c r="F42" s="1" t="s">
        <v>184</v>
      </c>
      <c r="G42" s="1" t="s">
        <v>164</v>
      </c>
      <c r="H42" s="1" t="s">
        <v>34</v>
      </c>
      <c r="I42" s="1" t="s">
        <v>187</v>
      </c>
      <c r="J42" s="1"/>
      <c r="K42" s="12">
        <f>K43</f>
        <v>20000</v>
      </c>
      <c r="L42" s="12">
        <f t="shared" ref="L42:P42" si="28">L43</f>
        <v>0</v>
      </c>
      <c r="M42" s="12">
        <f t="shared" si="28"/>
        <v>10000</v>
      </c>
      <c r="N42" s="12">
        <f t="shared" si="28"/>
        <v>0</v>
      </c>
      <c r="O42" s="12">
        <f t="shared" si="28"/>
        <v>10000</v>
      </c>
      <c r="P42" s="12">
        <f t="shared" si="28"/>
        <v>0</v>
      </c>
    </row>
    <row r="43" spans="1:16" ht="25.5">
      <c r="A43" s="11"/>
      <c r="B43" s="2" t="s">
        <v>173</v>
      </c>
      <c r="C43" s="1" t="s">
        <v>161</v>
      </c>
      <c r="D43" s="1" t="s">
        <v>34</v>
      </c>
      <c r="E43" s="1" t="s">
        <v>89</v>
      </c>
      <c r="F43" s="1" t="s">
        <v>184</v>
      </c>
      <c r="G43" s="1" t="s">
        <v>164</v>
      </c>
      <c r="H43" s="1" t="s">
        <v>34</v>
      </c>
      <c r="I43" s="1" t="s">
        <v>187</v>
      </c>
      <c r="J43" s="1" t="s">
        <v>188</v>
      </c>
      <c r="K43" s="12">
        <f>K44</f>
        <v>20000</v>
      </c>
      <c r="L43" s="12">
        <f t="shared" ref="L43:P43" si="29">L44</f>
        <v>0</v>
      </c>
      <c r="M43" s="12">
        <f t="shared" si="29"/>
        <v>10000</v>
      </c>
      <c r="N43" s="12">
        <f t="shared" si="29"/>
        <v>0</v>
      </c>
      <c r="O43" s="12">
        <f t="shared" si="29"/>
        <v>10000</v>
      </c>
      <c r="P43" s="12">
        <f t="shared" si="29"/>
        <v>0</v>
      </c>
    </row>
    <row r="44" spans="1:16" ht="38.25">
      <c r="A44" s="11"/>
      <c r="B44" s="2" t="s">
        <v>174</v>
      </c>
      <c r="C44" s="1" t="s">
        <v>161</v>
      </c>
      <c r="D44" s="1" t="s">
        <v>34</v>
      </c>
      <c r="E44" s="1" t="s">
        <v>89</v>
      </c>
      <c r="F44" s="1" t="s">
        <v>184</v>
      </c>
      <c r="G44" s="1" t="s">
        <v>164</v>
      </c>
      <c r="H44" s="1" t="s">
        <v>34</v>
      </c>
      <c r="I44" s="1" t="s">
        <v>187</v>
      </c>
      <c r="J44" s="1" t="s">
        <v>50</v>
      </c>
      <c r="K44" s="12">
        <v>20000</v>
      </c>
      <c r="L44" s="12">
        <v>0</v>
      </c>
      <c r="M44" s="12">
        <v>10000</v>
      </c>
      <c r="N44" s="12">
        <v>0</v>
      </c>
      <c r="O44" s="12">
        <v>10000</v>
      </c>
      <c r="P44" s="12">
        <v>0</v>
      </c>
    </row>
    <row r="45" spans="1:16">
      <c r="A45" s="11"/>
      <c r="B45" s="2" t="s">
        <v>162</v>
      </c>
      <c r="C45" s="1" t="s">
        <v>161</v>
      </c>
      <c r="D45" s="1" t="s">
        <v>34</v>
      </c>
      <c r="E45" s="1" t="s">
        <v>89</v>
      </c>
      <c r="F45" s="1" t="s">
        <v>163</v>
      </c>
      <c r="G45" s="1" t="s">
        <v>164</v>
      </c>
      <c r="H45" s="1" t="s">
        <v>30</v>
      </c>
      <c r="I45" s="1" t="s">
        <v>165</v>
      </c>
      <c r="J45" s="1"/>
      <c r="K45" s="12">
        <f>K48+K51</f>
        <v>1600598.71</v>
      </c>
      <c r="L45" s="12">
        <f t="shared" ref="L45:P46" si="30">L46</f>
        <v>0</v>
      </c>
      <c r="M45" s="12">
        <f t="shared" si="30"/>
        <v>1645104.3</v>
      </c>
      <c r="N45" s="12">
        <f t="shared" si="30"/>
        <v>0</v>
      </c>
      <c r="O45" s="12">
        <f t="shared" si="30"/>
        <v>1804427.55</v>
      </c>
      <c r="P45" s="12">
        <f t="shared" si="30"/>
        <v>0</v>
      </c>
    </row>
    <row r="46" spans="1:16" ht="38.25">
      <c r="A46" s="11"/>
      <c r="B46" s="2" t="s">
        <v>166</v>
      </c>
      <c r="C46" s="1" t="s">
        <v>161</v>
      </c>
      <c r="D46" s="1" t="s">
        <v>34</v>
      </c>
      <c r="E46" s="1" t="s">
        <v>89</v>
      </c>
      <c r="F46" s="1" t="s">
        <v>163</v>
      </c>
      <c r="G46" s="1" t="s">
        <v>18</v>
      </c>
      <c r="H46" s="1" t="s">
        <v>30</v>
      </c>
      <c r="I46" s="1" t="s">
        <v>165</v>
      </c>
      <c r="J46" s="1"/>
      <c r="K46" s="12">
        <f>K47</f>
        <v>1600598.71</v>
      </c>
      <c r="L46" s="12">
        <f t="shared" si="30"/>
        <v>0</v>
      </c>
      <c r="M46" s="12">
        <f t="shared" si="30"/>
        <v>1645104.3</v>
      </c>
      <c r="N46" s="12">
        <f t="shared" si="30"/>
        <v>0</v>
      </c>
      <c r="O46" s="12">
        <f t="shared" si="30"/>
        <v>1804427.55</v>
      </c>
      <c r="P46" s="12">
        <f t="shared" si="30"/>
        <v>0</v>
      </c>
    </row>
    <row r="47" spans="1:16" ht="25.5">
      <c r="A47" s="11"/>
      <c r="B47" s="2" t="s">
        <v>167</v>
      </c>
      <c r="C47" s="1" t="s">
        <v>161</v>
      </c>
      <c r="D47" s="1" t="s">
        <v>34</v>
      </c>
      <c r="E47" s="1" t="s">
        <v>89</v>
      </c>
      <c r="F47" s="1" t="s">
        <v>163</v>
      </c>
      <c r="G47" s="1" t="s">
        <v>18</v>
      </c>
      <c r="H47" s="1" t="s">
        <v>34</v>
      </c>
      <c r="I47" s="1" t="s">
        <v>165</v>
      </c>
      <c r="J47" s="21"/>
      <c r="K47" s="12">
        <f>K48+K51</f>
        <v>1600598.71</v>
      </c>
      <c r="L47" s="12">
        <f t="shared" ref="L47:P47" si="31">L48+L51</f>
        <v>0</v>
      </c>
      <c r="M47" s="12">
        <f t="shared" si="31"/>
        <v>1645104.3</v>
      </c>
      <c r="N47" s="12">
        <f t="shared" si="31"/>
        <v>0</v>
      </c>
      <c r="O47" s="12">
        <f t="shared" si="31"/>
        <v>1804427.55</v>
      </c>
      <c r="P47" s="12">
        <f t="shared" si="31"/>
        <v>0</v>
      </c>
    </row>
    <row r="48" spans="1:16">
      <c r="A48" s="11"/>
      <c r="B48" s="2" t="s">
        <v>189</v>
      </c>
      <c r="C48" s="1" t="s">
        <v>161</v>
      </c>
      <c r="D48" s="1" t="s">
        <v>34</v>
      </c>
      <c r="E48" s="1" t="s">
        <v>89</v>
      </c>
      <c r="F48" s="1" t="s">
        <v>163</v>
      </c>
      <c r="G48" s="1" t="s">
        <v>18</v>
      </c>
      <c r="H48" s="1" t="s">
        <v>34</v>
      </c>
      <c r="I48" s="1" t="s">
        <v>187</v>
      </c>
      <c r="J48" s="1"/>
      <c r="K48" s="12">
        <f>K49</f>
        <v>327670</v>
      </c>
      <c r="L48" s="12">
        <f t="shared" ref="L48:P48" si="32">L49</f>
        <v>0</v>
      </c>
      <c r="M48" s="12">
        <f t="shared" si="32"/>
        <v>375087.33</v>
      </c>
      <c r="N48" s="12">
        <f t="shared" si="32"/>
        <v>0</v>
      </c>
      <c r="O48" s="12">
        <f t="shared" si="32"/>
        <v>286521.95</v>
      </c>
      <c r="P48" s="12">
        <f t="shared" si="32"/>
        <v>0</v>
      </c>
    </row>
    <row r="49" spans="1:16" ht="25.5">
      <c r="A49" s="11"/>
      <c r="B49" s="2" t="s">
        <v>173</v>
      </c>
      <c r="C49" s="1" t="s">
        <v>161</v>
      </c>
      <c r="D49" s="1" t="s">
        <v>34</v>
      </c>
      <c r="E49" s="1" t="s">
        <v>89</v>
      </c>
      <c r="F49" s="1" t="s">
        <v>163</v>
      </c>
      <c r="G49" s="1" t="s">
        <v>18</v>
      </c>
      <c r="H49" s="1" t="s">
        <v>34</v>
      </c>
      <c r="I49" s="1" t="s">
        <v>187</v>
      </c>
      <c r="J49" s="1" t="s">
        <v>188</v>
      </c>
      <c r="K49" s="12">
        <f>K50</f>
        <v>327670</v>
      </c>
      <c r="L49" s="12">
        <f t="shared" ref="L49:P49" si="33">L50</f>
        <v>0</v>
      </c>
      <c r="M49" s="12">
        <f t="shared" si="33"/>
        <v>375087.33</v>
      </c>
      <c r="N49" s="12">
        <f t="shared" si="33"/>
        <v>0</v>
      </c>
      <c r="O49" s="12">
        <f t="shared" si="33"/>
        <v>286521.95</v>
      </c>
      <c r="P49" s="12">
        <f t="shared" si="33"/>
        <v>0</v>
      </c>
    </row>
    <row r="50" spans="1:16" ht="38.25">
      <c r="A50" s="11"/>
      <c r="B50" s="2" t="s">
        <v>174</v>
      </c>
      <c r="C50" s="1" t="s">
        <v>161</v>
      </c>
      <c r="D50" s="1" t="s">
        <v>34</v>
      </c>
      <c r="E50" s="1" t="s">
        <v>89</v>
      </c>
      <c r="F50" s="1" t="s">
        <v>163</v>
      </c>
      <c r="G50" s="1" t="s">
        <v>18</v>
      </c>
      <c r="H50" s="1" t="s">
        <v>34</v>
      </c>
      <c r="I50" s="1" t="s">
        <v>187</v>
      </c>
      <c r="J50" s="1" t="s">
        <v>50</v>
      </c>
      <c r="K50" s="12">
        <v>327670</v>
      </c>
      <c r="L50" s="12">
        <v>0</v>
      </c>
      <c r="M50" s="12">
        <v>375087.33</v>
      </c>
      <c r="N50" s="12">
        <v>0</v>
      </c>
      <c r="O50" s="12">
        <v>286521.95</v>
      </c>
      <c r="P50" s="12">
        <v>0</v>
      </c>
    </row>
    <row r="51" spans="1:16" ht="25.5">
      <c r="A51" s="11"/>
      <c r="B51" s="2" t="s">
        <v>190</v>
      </c>
      <c r="C51" s="1" t="s">
        <v>161</v>
      </c>
      <c r="D51" s="1" t="s">
        <v>34</v>
      </c>
      <c r="E51" s="1" t="s">
        <v>89</v>
      </c>
      <c r="F51" s="1" t="s">
        <v>163</v>
      </c>
      <c r="G51" s="1" t="s">
        <v>18</v>
      </c>
      <c r="H51" s="1" t="s">
        <v>34</v>
      </c>
      <c r="I51" s="1" t="s">
        <v>191</v>
      </c>
      <c r="J51" s="1"/>
      <c r="K51" s="12">
        <f>K53+K55+K57</f>
        <v>1272928.71</v>
      </c>
      <c r="L51" s="12">
        <f t="shared" ref="L51:P51" si="34">L53+L55+L57</f>
        <v>0</v>
      </c>
      <c r="M51" s="12">
        <f t="shared" si="34"/>
        <v>1270016.97</v>
      </c>
      <c r="N51" s="12">
        <f t="shared" si="34"/>
        <v>0</v>
      </c>
      <c r="O51" s="12">
        <f t="shared" si="34"/>
        <v>1517905.6</v>
      </c>
      <c r="P51" s="12">
        <f t="shared" si="34"/>
        <v>0</v>
      </c>
    </row>
    <row r="52" spans="1:16" ht="63.75">
      <c r="A52" s="11"/>
      <c r="B52" s="2" t="s">
        <v>170</v>
      </c>
      <c r="C52" s="1" t="s">
        <v>161</v>
      </c>
      <c r="D52" s="1" t="s">
        <v>34</v>
      </c>
      <c r="E52" s="1" t="s">
        <v>89</v>
      </c>
      <c r="F52" s="1" t="s">
        <v>163</v>
      </c>
      <c r="G52" s="1" t="s">
        <v>18</v>
      </c>
      <c r="H52" s="1" t="s">
        <v>34</v>
      </c>
      <c r="I52" s="1" t="s">
        <v>191</v>
      </c>
      <c r="J52" s="1" t="s">
        <v>171</v>
      </c>
      <c r="K52" s="12">
        <f>K53</f>
        <v>450800</v>
      </c>
      <c r="L52" s="12">
        <f t="shared" ref="L52:P52" si="35">L53</f>
        <v>0</v>
      </c>
      <c r="M52" s="12">
        <f t="shared" si="35"/>
        <v>520800</v>
      </c>
      <c r="N52" s="12">
        <f t="shared" si="35"/>
        <v>0</v>
      </c>
      <c r="O52" s="12">
        <f t="shared" si="35"/>
        <v>520800</v>
      </c>
      <c r="P52" s="12">
        <f t="shared" si="35"/>
        <v>0</v>
      </c>
    </row>
    <row r="53" spans="1:16" ht="25.5">
      <c r="A53" s="11"/>
      <c r="B53" s="2" t="s">
        <v>192</v>
      </c>
      <c r="C53" s="1" t="s">
        <v>161</v>
      </c>
      <c r="D53" s="1" t="s">
        <v>34</v>
      </c>
      <c r="E53" s="1" t="s">
        <v>89</v>
      </c>
      <c r="F53" s="1" t="s">
        <v>163</v>
      </c>
      <c r="G53" s="1" t="s">
        <v>18</v>
      </c>
      <c r="H53" s="1" t="s">
        <v>34</v>
      </c>
      <c r="I53" s="1" t="s">
        <v>191</v>
      </c>
      <c r="J53" s="1" t="s">
        <v>37</v>
      </c>
      <c r="K53" s="12">
        <v>450800</v>
      </c>
      <c r="L53" s="12">
        <v>0</v>
      </c>
      <c r="M53" s="12">
        <v>520800</v>
      </c>
      <c r="N53" s="12">
        <v>0</v>
      </c>
      <c r="O53" s="12">
        <v>520800</v>
      </c>
      <c r="P53" s="12">
        <v>0</v>
      </c>
    </row>
    <row r="54" spans="1:16" ht="25.5">
      <c r="A54" s="11"/>
      <c r="B54" s="2" t="s">
        <v>173</v>
      </c>
      <c r="C54" s="1" t="s">
        <v>161</v>
      </c>
      <c r="D54" s="1" t="s">
        <v>34</v>
      </c>
      <c r="E54" s="1" t="s">
        <v>89</v>
      </c>
      <c r="F54" s="1" t="s">
        <v>163</v>
      </c>
      <c r="G54" s="1" t="s">
        <v>18</v>
      </c>
      <c r="H54" s="1" t="s">
        <v>34</v>
      </c>
      <c r="I54" s="1" t="s">
        <v>191</v>
      </c>
      <c r="J54" s="1" t="s">
        <v>188</v>
      </c>
      <c r="K54" s="12">
        <f>K55</f>
        <v>821128.71</v>
      </c>
      <c r="L54" s="12">
        <f t="shared" ref="L54:P54" si="36">L55</f>
        <v>0</v>
      </c>
      <c r="M54" s="12">
        <f t="shared" si="36"/>
        <v>748216.97</v>
      </c>
      <c r="N54" s="12">
        <f t="shared" si="36"/>
        <v>0</v>
      </c>
      <c r="O54" s="12">
        <f t="shared" si="36"/>
        <v>996105.6</v>
      </c>
      <c r="P54" s="12">
        <f t="shared" si="36"/>
        <v>0</v>
      </c>
    </row>
    <row r="55" spans="1:16" ht="38.25">
      <c r="A55" s="11"/>
      <c r="B55" s="2" t="s">
        <v>174</v>
      </c>
      <c r="C55" s="1" t="s">
        <v>161</v>
      </c>
      <c r="D55" s="1" t="s">
        <v>34</v>
      </c>
      <c r="E55" s="1" t="s">
        <v>89</v>
      </c>
      <c r="F55" s="1" t="s">
        <v>163</v>
      </c>
      <c r="G55" s="1" t="s">
        <v>18</v>
      </c>
      <c r="H55" s="1" t="s">
        <v>34</v>
      </c>
      <c r="I55" s="1" t="s">
        <v>191</v>
      </c>
      <c r="J55" s="1" t="s">
        <v>50</v>
      </c>
      <c r="K55" s="12">
        <v>821128.71</v>
      </c>
      <c r="L55" s="12">
        <v>0</v>
      </c>
      <c r="M55" s="12">
        <v>748216.97</v>
      </c>
      <c r="N55" s="12">
        <v>0</v>
      </c>
      <c r="O55" s="12">
        <v>996105.6</v>
      </c>
      <c r="P55" s="12">
        <v>0</v>
      </c>
    </row>
    <row r="56" spans="1:16">
      <c r="A56" s="11"/>
      <c r="B56" s="2" t="s">
        <v>175</v>
      </c>
      <c r="C56" s="1" t="s">
        <v>161</v>
      </c>
      <c r="D56" s="1" t="s">
        <v>34</v>
      </c>
      <c r="E56" s="1" t="s">
        <v>89</v>
      </c>
      <c r="F56" s="1" t="s">
        <v>163</v>
      </c>
      <c r="G56" s="1" t="s">
        <v>18</v>
      </c>
      <c r="H56" s="1" t="s">
        <v>34</v>
      </c>
      <c r="I56" s="1" t="s">
        <v>191</v>
      </c>
      <c r="J56" s="1" t="s">
        <v>176</v>
      </c>
      <c r="K56" s="12">
        <f>K57</f>
        <v>1000</v>
      </c>
      <c r="L56" s="12">
        <f t="shared" ref="L56:P56" si="37">L57</f>
        <v>0</v>
      </c>
      <c r="M56" s="12">
        <f t="shared" si="37"/>
        <v>1000</v>
      </c>
      <c r="N56" s="12">
        <f t="shared" si="37"/>
        <v>0</v>
      </c>
      <c r="O56" s="12">
        <f t="shared" si="37"/>
        <v>1000</v>
      </c>
      <c r="P56" s="12">
        <f t="shared" si="37"/>
        <v>0</v>
      </c>
    </row>
    <row r="57" spans="1:16">
      <c r="A57" s="11"/>
      <c r="B57" s="2" t="s">
        <v>177</v>
      </c>
      <c r="C57" s="1" t="s">
        <v>161</v>
      </c>
      <c r="D57" s="1" t="s">
        <v>34</v>
      </c>
      <c r="E57" s="1" t="s">
        <v>89</v>
      </c>
      <c r="F57" s="1" t="s">
        <v>163</v>
      </c>
      <c r="G57" s="1" t="s">
        <v>18</v>
      </c>
      <c r="H57" s="1" t="s">
        <v>34</v>
      </c>
      <c r="I57" s="1" t="s">
        <v>191</v>
      </c>
      <c r="J57" s="1" t="s">
        <v>178</v>
      </c>
      <c r="K57" s="12">
        <v>1000</v>
      </c>
      <c r="L57" s="12">
        <v>0</v>
      </c>
      <c r="M57" s="12">
        <v>1000</v>
      </c>
      <c r="N57" s="12">
        <v>0</v>
      </c>
      <c r="O57" s="12">
        <v>1000</v>
      </c>
      <c r="P57" s="12">
        <v>0</v>
      </c>
    </row>
    <row r="58" spans="1:16">
      <c r="A58" s="11"/>
      <c r="B58" s="23" t="s">
        <v>131</v>
      </c>
      <c r="C58" s="20" t="s">
        <v>161</v>
      </c>
      <c r="D58" s="20" t="s">
        <v>36</v>
      </c>
      <c r="E58" s="20" t="s">
        <v>30</v>
      </c>
      <c r="F58" s="20"/>
      <c r="G58" s="20"/>
      <c r="H58" s="20"/>
      <c r="I58" s="20"/>
      <c r="J58" s="20"/>
      <c r="K58" s="10">
        <f t="shared" ref="K58:K64" si="38">K59</f>
        <v>172698</v>
      </c>
      <c r="L58" s="10">
        <f t="shared" ref="L58:P58" si="39">L59</f>
        <v>172698</v>
      </c>
      <c r="M58" s="10">
        <f t="shared" si="39"/>
        <v>190488</v>
      </c>
      <c r="N58" s="10">
        <f t="shared" si="39"/>
        <v>190488</v>
      </c>
      <c r="O58" s="10">
        <f t="shared" si="39"/>
        <v>208588</v>
      </c>
      <c r="P58" s="10">
        <f t="shared" si="39"/>
        <v>208588</v>
      </c>
    </row>
    <row r="59" spans="1:16">
      <c r="A59" s="11"/>
      <c r="B59" s="23" t="s">
        <v>132</v>
      </c>
      <c r="C59" s="20" t="s">
        <v>161</v>
      </c>
      <c r="D59" s="20" t="s">
        <v>36</v>
      </c>
      <c r="E59" s="20" t="s">
        <v>43</v>
      </c>
      <c r="F59" s="20"/>
      <c r="G59" s="20"/>
      <c r="H59" s="20"/>
      <c r="I59" s="20"/>
      <c r="J59" s="20"/>
      <c r="K59" s="10">
        <f t="shared" si="38"/>
        <v>172698</v>
      </c>
      <c r="L59" s="10">
        <f t="shared" ref="L59:P59" si="40">L60</f>
        <v>172698</v>
      </c>
      <c r="M59" s="10">
        <f t="shared" si="40"/>
        <v>190488</v>
      </c>
      <c r="N59" s="10">
        <f t="shared" si="40"/>
        <v>190488</v>
      </c>
      <c r="O59" s="10">
        <f t="shared" si="40"/>
        <v>208588</v>
      </c>
      <c r="P59" s="10">
        <f t="shared" si="40"/>
        <v>208588</v>
      </c>
    </row>
    <row r="60" spans="1:16">
      <c r="A60" s="11"/>
      <c r="B60" s="2" t="s">
        <v>162</v>
      </c>
      <c r="C60" s="1" t="s">
        <v>161</v>
      </c>
      <c r="D60" s="1" t="s">
        <v>36</v>
      </c>
      <c r="E60" s="1" t="s">
        <v>43</v>
      </c>
      <c r="F60" s="1" t="s">
        <v>163</v>
      </c>
      <c r="G60" s="1" t="s">
        <v>164</v>
      </c>
      <c r="H60" s="1" t="s">
        <v>30</v>
      </c>
      <c r="I60" s="1" t="s">
        <v>165</v>
      </c>
      <c r="J60" s="1"/>
      <c r="K60" s="12">
        <f t="shared" si="38"/>
        <v>172698</v>
      </c>
      <c r="L60" s="12">
        <f t="shared" ref="L60:P60" si="41">L61</f>
        <v>172698</v>
      </c>
      <c r="M60" s="12">
        <f t="shared" si="41"/>
        <v>190488</v>
      </c>
      <c r="N60" s="12">
        <f t="shared" si="41"/>
        <v>190488</v>
      </c>
      <c r="O60" s="12">
        <f t="shared" si="41"/>
        <v>208588</v>
      </c>
      <c r="P60" s="12">
        <f t="shared" si="41"/>
        <v>208588</v>
      </c>
    </row>
    <row r="61" spans="1:16" ht="38.25">
      <c r="A61" s="11"/>
      <c r="B61" s="2" t="s">
        <v>166</v>
      </c>
      <c r="C61" s="1" t="s">
        <v>161</v>
      </c>
      <c r="D61" s="1" t="s">
        <v>36</v>
      </c>
      <c r="E61" s="1" t="s">
        <v>43</v>
      </c>
      <c r="F61" s="1" t="s">
        <v>163</v>
      </c>
      <c r="G61" s="1" t="s">
        <v>18</v>
      </c>
      <c r="H61" s="1" t="s">
        <v>30</v>
      </c>
      <c r="I61" s="1" t="s">
        <v>165</v>
      </c>
      <c r="J61" s="1"/>
      <c r="K61" s="12">
        <f t="shared" si="38"/>
        <v>172698</v>
      </c>
      <c r="L61" s="12">
        <f t="shared" ref="L61:P61" si="42">L62</f>
        <v>172698</v>
      </c>
      <c r="M61" s="12">
        <f t="shared" si="42"/>
        <v>190488</v>
      </c>
      <c r="N61" s="12">
        <f t="shared" si="42"/>
        <v>190488</v>
      </c>
      <c r="O61" s="12">
        <f t="shared" si="42"/>
        <v>208588</v>
      </c>
      <c r="P61" s="12">
        <f t="shared" si="42"/>
        <v>208588</v>
      </c>
    </row>
    <row r="62" spans="1:16">
      <c r="A62" s="11"/>
      <c r="B62" s="2" t="s">
        <v>193</v>
      </c>
      <c r="C62" s="1" t="s">
        <v>161</v>
      </c>
      <c r="D62" s="1" t="s">
        <v>36</v>
      </c>
      <c r="E62" s="1" t="s">
        <v>43</v>
      </c>
      <c r="F62" s="1" t="s">
        <v>163</v>
      </c>
      <c r="G62" s="1" t="s">
        <v>18</v>
      </c>
      <c r="H62" s="1" t="s">
        <v>36</v>
      </c>
      <c r="I62" s="1" t="s">
        <v>165</v>
      </c>
      <c r="J62" s="21"/>
      <c r="K62" s="12">
        <f t="shared" si="38"/>
        <v>172698</v>
      </c>
      <c r="L62" s="12">
        <f t="shared" ref="L62:P62" si="43">L63</f>
        <v>172698</v>
      </c>
      <c r="M62" s="12">
        <f t="shared" si="43"/>
        <v>190488</v>
      </c>
      <c r="N62" s="12">
        <f t="shared" si="43"/>
        <v>190488</v>
      </c>
      <c r="O62" s="12">
        <f t="shared" si="43"/>
        <v>208588</v>
      </c>
      <c r="P62" s="12">
        <f t="shared" si="43"/>
        <v>208588</v>
      </c>
    </row>
    <row r="63" spans="1:16" ht="38.25">
      <c r="A63" s="11"/>
      <c r="B63" s="2" t="s">
        <v>194</v>
      </c>
      <c r="C63" s="1" t="s">
        <v>161</v>
      </c>
      <c r="D63" s="1" t="s">
        <v>36</v>
      </c>
      <c r="E63" s="1" t="s">
        <v>43</v>
      </c>
      <c r="F63" s="1" t="s">
        <v>163</v>
      </c>
      <c r="G63" s="1" t="s">
        <v>18</v>
      </c>
      <c r="H63" s="1" t="s">
        <v>36</v>
      </c>
      <c r="I63" s="1" t="s">
        <v>195</v>
      </c>
      <c r="J63" s="1"/>
      <c r="K63" s="12">
        <f t="shared" si="38"/>
        <v>172698</v>
      </c>
      <c r="L63" s="12">
        <f t="shared" ref="L63:P63" si="44">L64</f>
        <v>172698</v>
      </c>
      <c r="M63" s="12">
        <f t="shared" si="44"/>
        <v>190488</v>
      </c>
      <c r="N63" s="12">
        <f t="shared" si="44"/>
        <v>190488</v>
      </c>
      <c r="O63" s="12">
        <f t="shared" si="44"/>
        <v>208588</v>
      </c>
      <c r="P63" s="12">
        <f t="shared" si="44"/>
        <v>208588</v>
      </c>
    </row>
    <row r="64" spans="1:16" ht="63.75">
      <c r="A64" s="11"/>
      <c r="B64" s="2" t="s">
        <v>170</v>
      </c>
      <c r="C64" s="1" t="s">
        <v>161</v>
      </c>
      <c r="D64" s="1" t="s">
        <v>36</v>
      </c>
      <c r="E64" s="1" t="s">
        <v>43</v>
      </c>
      <c r="F64" s="1" t="s">
        <v>163</v>
      </c>
      <c r="G64" s="1" t="s">
        <v>18</v>
      </c>
      <c r="H64" s="1" t="s">
        <v>36</v>
      </c>
      <c r="I64" s="1" t="s">
        <v>195</v>
      </c>
      <c r="J64" s="1" t="s">
        <v>171</v>
      </c>
      <c r="K64" s="12">
        <f t="shared" si="38"/>
        <v>172698</v>
      </c>
      <c r="L64" s="12">
        <f t="shared" ref="L64:P64" si="45">L65</f>
        <v>172698</v>
      </c>
      <c r="M64" s="12">
        <f t="shared" si="45"/>
        <v>190488</v>
      </c>
      <c r="N64" s="12">
        <f t="shared" si="45"/>
        <v>190488</v>
      </c>
      <c r="O64" s="12">
        <f t="shared" si="45"/>
        <v>208588</v>
      </c>
      <c r="P64" s="12">
        <f t="shared" si="45"/>
        <v>208588</v>
      </c>
    </row>
    <row r="65" spans="1:16" ht="25.5">
      <c r="A65" s="11"/>
      <c r="B65" s="2" t="s">
        <v>172</v>
      </c>
      <c r="C65" s="1" t="s">
        <v>161</v>
      </c>
      <c r="D65" s="1" t="s">
        <v>36</v>
      </c>
      <c r="E65" s="1" t="s">
        <v>43</v>
      </c>
      <c r="F65" s="1" t="s">
        <v>163</v>
      </c>
      <c r="G65" s="1" t="s">
        <v>18</v>
      </c>
      <c r="H65" s="1" t="s">
        <v>36</v>
      </c>
      <c r="I65" s="1" t="s">
        <v>195</v>
      </c>
      <c r="J65" s="1" t="s">
        <v>84</v>
      </c>
      <c r="K65" s="12">
        <v>172698</v>
      </c>
      <c r="L65" s="12">
        <v>172698</v>
      </c>
      <c r="M65" s="12">
        <v>190488</v>
      </c>
      <c r="N65" s="12">
        <v>190488</v>
      </c>
      <c r="O65" s="12">
        <v>208588</v>
      </c>
      <c r="P65" s="12">
        <v>208588</v>
      </c>
    </row>
    <row r="66" spans="1:16" ht="25.5">
      <c r="A66" s="11"/>
      <c r="B66" s="23" t="s">
        <v>133</v>
      </c>
      <c r="C66" s="20" t="s">
        <v>161</v>
      </c>
      <c r="D66" s="20" t="s">
        <v>43</v>
      </c>
      <c r="E66" s="20" t="s">
        <v>30</v>
      </c>
      <c r="F66" s="20"/>
      <c r="G66" s="20"/>
      <c r="H66" s="20"/>
      <c r="I66" s="20"/>
      <c r="J66" s="20"/>
      <c r="K66" s="10">
        <f>K67+K74</f>
        <v>40000</v>
      </c>
      <c r="L66" s="10">
        <f t="shared" ref="L66:P66" si="46">L67+L74</f>
        <v>0</v>
      </c>
      <c r="M66" s="10">
        <f t="shared" si="46"/>
        <v>40000</v>
      </c>
      <c r="N66" s="10">
        <f t="shared" si="46"/>
        <v>0</v>
      </c>
      <c r="O66" s="10">
        <f t="shared" si="46"/>
        <v>40000</v>
      </c>
      <c r="P66" s="10">
        <f t="shared" si="46"/>
        <v>0</v>
      </c>
    </row>
    <row r="67" spans="1:16" ht="38.25">
      <c r="A67" s="11"/>
      <c r="B67" s="23" t="s">
        <v>134</v>
      </c>
      <c r="C67" s="20" t="s">
        <v>161</v>
      </c>
      <c r="D67" s="20" t="s">
        <v>43</v>
      </c>
      <c r="E67" s="20" t="s">
        <v>27</v>
      </c>
      <c r="F67" s="20"/>
      <c r="G67" s="20"/>
      <c r="H67" s="20"/>
      <c r="I67" s="20"/>
      <c r="J67" s="20"/>
      <c r="K67" s="10">
        <f t="shared" ref="K67:K72" si="47">K68</f>
        <v>20000</v>
      </c>
      <c r="L67" s="10">
        <f t="shared" ref="L67:P67" si="48">L68</f>
        <v>0</v>
      </c>
      <c r="M67" s="10">
        <f t="shared" si="48"/>
        <v>20000</v>
      </c>
      <c r="N67" s="10">
        <f t="shared" si="48"/>
        <v>0</v>
      </c>
      <c r="O67" s="10">
        <f t="shared" si="48"/>
        <v>20000</v>
      </c>
      <c r="P67" s="10">
        <f t="shared" si="48"/>
        <v>0</v>
      </c>
    </row>
    <row r="68" spans="1:16" ht="51">
      <c r="A68" s="11"/>
      <c r="B68" s="2" t="s">
        <v>196</v>
      </c>
      <c r="C68" s="1" t="s">
        <v>161</v>
      </c>
      <c r="D68" s="1" t="s">
        <v>43</v>
      </c>
      <c r="E68" s="1" t="s">
        <v>27</v>
      </c>
      <c r="F68" s="1" t="s">
        <v>197</v>
      </c>
      <c r="G68" s="1" t="s">
        <v>164</v>
      </c>
      <c r="H68" s="1" t="s">
        <v>30</v>
      </c>
      <c r="I68" s="1" t="s">
        <v>165</v>
      </c>
      <c r="J68" s="1"/>
      <c r="K68" s="12">
        <f t="shared" si="47"/>
        <v>20000</v>
      </c>
      <c r="L68" s="12">
        <f t="shared" ref="L68:P68" si="49">L69</f>
        <v>0</v>
      </c>
      <c r="M68" s="12">
        <f t="shared" si="49"/>
        <v>20000</v>
      </c>
      <c r="N68" s="12">
        <f t="shared" si="49"/>
        <v>0</v>
      </c>
      <c r="O68" s="12">
        <f t="shared" si="49"/>
        <v>20000</v>
      </c>
      <c r="P68" s="12">
        <f t="shared" si="49"/>
        <v>0</v>
      </c>
    </row>
    <row r="69" spans="1:16" ht="38.25">
      <c r="A69" s="11"/>
      <c r="B69" s="2" t="s">
        <v>198</v>
      </c>
      <c r="C69" s="1" t="s">
        <v>161</v>
      </c>
      <c r="D69" s="1" t="s">
        <v>43</v>
      </c>
      <c r="E69" s="1" t="s">
        <v>27</v>
      </c>
      <c r="F69" s="1" t="s">
        <v>197</v>
      </c>
      <c r="G69" s="1" t="s">
        <v>22</v>
      </c>
      <c r="H69" s="1" t="s">
        <v>30</v>
      </c>
      <c r="I69" s="1" t="s">
        <v>165</v>
      </c>
      <c r="J69" s="1"/>
      <c r="K69" s="12">
        <f t="shared" si="47"/>
        <v>20000</v>
      </c>
      <c r="L69" s="12">
        <f t="shared" ref="L69:P69" si="50">L70</f>
        <v>0</v>
      </c>
      <c r="M69" s="12">
        <f t="shared" si="50"/>
        <v>20000</v>
      </c>
      <c r="N69" s="12">
        <f t="shared" si="50"/>
        <v>0</v>
      </c>
      <c r="O69" s="12">
        <f t="shared" si="50"/>
        <v>20000</v>
      </c>
      <c r="P69" s="12">
        <f t="shared" si="50"/>
        <v>0</v>
      </c>
    </row>
    <row r="70" spans="1:16" ht="25.5">
      <c r="A70" s="11"/>
      <c r="B70" s="2" t="s">
        <v>199</v>
      </c>
      <c r="C70" s="1" t="s">
        <v>161</v>
      </c>
      <c r="D70" s="1" t="s">
        <v>43</v>
      </c>
      <c r="E70" s="1" t="s">
        <v>27</v>
      </c>
      <c r="F70" s="1" t="s">
        <v>197</v>
      </c>
      <c r="G70" s="1" t="s">
        <v>22</v>
      </c>
      <c r="H70" s="1" t="s">
        <v>34</v>
      </c>
      <c r="I70" s="1" t="s">
        <v>165</v>
      </c>
      <c r="J70" s="21"/>
      <c r="K70" s="12">
        <f t="shared" si="47"/>
        <v>20000</v>
      </c>
      <c r="L70" s="12">
        <f t="shared" ref="L70:P70" si="51">L71</f>
        <v>0</v>
      </c>
      <c r="M70" s="12">
        <f t="shared" si="51"/>
        <v>20000</v>
      </c>
      <c r="N70" s="12">
        <f t="shared" si="51"/>
        <v>0</v>
      </c>
      <c r="O70" s="12">
        <f t="shared" si="51"/>
        <v>20000</v>
      </c>
      <c r="P70" s="12">
        <f t="shared" si="51"/>
        <v>0</v>
      </c>
    </row>
    <row r="71" spans="1:16" ht="25.5">
      <c r="A71" s="11"/>
      <c r="B71" s="2" t="s">
        <v>200</v>
      </c>
      <c r="C71" s="1" t="s">
        <v>161</v>
      </c>
      <c r="D71" s="1" t="s">
        <v>43</v>
      </c>
      <c r="E71" s="1" t="s">
        <v>27</v>
      </c>
      <c r="F71" s="1" t="s">
        <v>197</v>
      </c>
      <c r="G71" s="1" t="s">
        <v>22</v>
      </c>
      <c r="H71" s="1" t="s">
        <v>34</v>
      </c>
      <c r="I71" s="1" t="s">
        <v>187</v>
      </c>
      <c r="J71" s="1"/>
      <c r="K71" s="12">
        <f t="shared" si="47"/>
        <v>20000</v>
      </c>
      <c r="L71" s="12">
        <f t="shared" ref="L71:P71" si="52">L72</f>
        <v>0</v>
      </c>
      <c r="M71" s="12">
        <f t="shared" si="52"/>
        <v>20000</v>
      </c>
      <c r="N71" s="12">
        <f t="shared" si="52"/>
        <v>0</v>
      </c>
      <c r="O71" s="12">
        <f t="shared" si="52"/>
        <v>20000</v>
      </c>
      <c r="P71" s="12">
        <f t="shared" si="52"/>
        <v>0</v>
      </c>
    </row>
    <row r="72" spans="1:16" ht="25.5">
      <c r="A72" s="11"/>
      <c r="B72" s="2" t="s">
        <v>173</v>
      </c>
      <c r="C72" s="1" t="s">
        <v>161</v>
      </c>
      <c r="D72" s="1" t="s">
        <v>43</v>
      </c>
      <c r="E72" s="1" t="s">
        <v>27</v>
      </c>
      <c r="F72" s="1" t="s">
        <v>197</v>
      </c>
      <c r="G72" s="1" t="s">
        <v>22</v>
      </c>
      <c r="H72" s="1" t="s">
        <v>34</v>
      </c>
      <c r="I72" s="1" t="s">
        <v>187</v>
      </c>
      <c r="J72" s="1" t="s">
        <v>188</v>
      </c>
      <c r="K72" s="12">
        <f t="shared" si="47"/>
        <v>20000</v>
      </c>
      <c r="L72" s="12">
        <f t="shared" ref="L72:P72" si="53">L73</f>
        <v>0</v>
      </c>
      <c r="M72" s="12">
        <f t="shared" si="53"/>
        <v>20000</v>
      </c>
      <c r="N72" s="12">
        <f t="shared" si="53"/>
        <v>0</v>
      </c>
      <c r="O72" s="12">
        <f t="shared" si="53"/>
        <v>20000</v>
      </c>
      <c r="P72" s="12">
        <f t="shared" si="53"/>
        <v>0</v>
      </c>
    </row>
    <row r="73" spans="1:16" ht="38.25">
      <c r="A73" s="11"/>
      <c r="B73" s="2" t="s">
        <v>174</v>
      </c>
      <c r="C73" s="1" t="s">
        <v>161</v>
      </c>
      <c r="D73" s="1" t="s">
        <v>43</v>
      </c>
      <c r="E73" s="1" t="s">
        <v>27</v>
      </c>
      <c r="F73" s="1" t="s">
        <v>197</v>
      </c>
      <c r="G73" s="1" t="s">
        <v>22</v>
      </c>
      <c r="H73" s="1" t="s">
        <v>34</v>
      </c>
      <c r="I73" s="1" t="s">
        <v>187</v>
      </c>
      <c r="J73" s="1" t="s">
        <v>50</v>
      </c>
      <c r="K73" s="12">
        <v>20000</v>
      </c>
      <c r="L73" s="12">
        <v>0</v>
      </c>
      <c r="M73" s="12">
        <v>20000</v>
      </c>
      <c r="N73" s="12">
        <v>0</v>
      </c>
      <c r="O73" s="12">
        <v>20000</v>
      </c>
      <c r="P73" s="12">
        <v>0</v>
      </c>
    </row>
    <row r="74" spans="1:16" ht="25.5">
      <c r="A74" s="11"/>
      <c r="B74" s="23" t="s">
        <v>135</v>
      </c>
      <c r="C74" s="20" t="s">
        <v>161</v>
      </c>
      <c r="D74" s="20" t="s">
        <v>43</v>
      </c>
      <c r="E74" s="20" t="s">
        <v>97</v>
      </c>
      <c r="F74" s="20"/>
      <c r="G74" s="20"/>
      <c r="H74" s="20"/>
      <c r="I74" s="20"/>
      <c r="J74" s="20"/>
      <c r="K74" s="10">
        <f t="shared" ref="K74:K79" si="54">K75</f>
        <v>20000</v>
      </c>
      <c r="L74" s="10">
        <f t="shared" ref="L74:P74" si="55">L75</f>
        <v>0</v>
      </c>
      <c r="M74" s="10">
        <f t="shared" si="55"/>
        <v>20000</v>
      </c>
      <c r="N74" s="10">
        <f t="shared" si="55"/>
        <v>0</v>
      </c>
      <c r="O74" s="10">
        <f t="shared" si="55"/>
        <v>20000</v>
      </c>
      <c r="P74" s="10">
        <f t="shared" si="55"/>
        <v>0</v>
      </c>
    </row>
    <row r="75" spans="1:16" ht="51">
      <c r="A75" s="11"/>
      <c r="B75" s="2" t="s">
        <v>196</v>
      </c>
      <c r="C75" s="1" t="s">
        <v>161</v>
      </c>
      <c r="D75" s="1" t="s">
        <v>43</v>
      </c>
      <c r="E75" s="1" t="s">
        <v>97</v>
      </c>
      <c r="F75" s="1" t="s">
        <v>197</v>
      </c>
      <c r="G75" s="1" t="s">
        <v>164</v>
      </c>
      <c r="H75" s="1" t="s">
        <v>30</v>
      </c>
      <c r="I75" s="1" t="s">
        <v>165</v>
      </c>
      <c r="J75" s="1"/>
      <c r="K75" s="12">
        <f t="shared" si="54"/>
        <v>20000</v>
      </c>
      <c r="L75" s="12">
        <f t="shared" ref="L75:P75" si="56">L76</f>
        <v>0</v>
      </c>
      <c r="M75" s="12">
        <f t="shared" si="56"/>
        <v>20000</v>
      </c>
      <c r="N75" s="12">
        <f t="shared" si="56"/>
        <v>0</v>
      </c>
      <c r="O75" s="12">
        <f t="shared" si="56"/>
        <v>20000</v>
      </c>
      <c r="P75" s="12">
        <f t="shared" si="56"/>
        <v>0</v>
      </c>
    </row>
    <row r="76" spans="1:16" ht="38.25">
      <c r="A76" s="11"/>
      <c r="B76" s="2" t="s">
        <v>198</v>
      </c>
      <c r="C76" s="1" t="s">
        <v>161</v>
      </c>
      <c r="D76" s="1" t="s">
        <v>43</v>
      </c>
      <c r="E76" s="1" t="s">
        <v>97</v>
      </c>
      <c r="F76" s="1" t="s">
        <v>197</v>
      </c>
      <c r="G76" s="1" t="s">
        <v>22</v>
      </c>
      <c r="H76" s="1" t="s">
        <v>30</v>
      </c>
      <c r="I76" s="1" t="s">
        <v>165</v>
      </c>
      <c r="J76" s="1"/>
      <c r="K76" s="12">
        <f t="shared" si="54"/>
        <v>20000</v>
      </c>
      <c r="L76" s="12">
        <f t="shared" ref="L76:P76" si="57">L77</f>
        <v>0</v>
      </c>
      <c r="M76" s="12">
        <f t="shared" si="57"/>
        <v>20000</v>
      </c>
      <c r="N76" s="12">
        <f t="shared" si="57"/>
        <v>0</v>
      </c>
      <c r="O76" s="12">
        <f t="shared" si="57"/>
        <v>20000</v>
      </c>
      <c r="P76" s="12">
        <f t="shared" si="57"/>
        <v>0</v>
      </c>
    </row>
    <row r="77" spans="1:16" ht="25.5">
      <c r="A77" s="11"/>
      <c r="B77" s="2" t="s">
        <v>199</v>
      </c>
      <c r="C77" s="1" t="s">
        <v>161</v>
      </c>
      <c r="D77" s="1" t="s">
        <v>43</v>
      </c>
      <c r="E77" s="1" t="s">
        <v>97</v>
      </c>
      <c r="F77" s="1" t="s">
        <v>197</v>
      </c>
      <c r="G77" s="1" t="s">
        <v>22</v>
      </c>
      <c r="H77" s="1" t="s">
        <v>34</v>
      </c>
      <c r="I77" s="1" t="s">
        <v>165</v>
      </c>
      <c r="J77" s="21"/>
      <c r="K77" s="12">
        <f t="shared" si="54"/>
        <v>20000</v>
      </c>
      <c r="L77" s="12">
        <f t="shared" ref="L77:P77" si="58">L78</f>
        <v>0</v>
      </c>
      <c r="M77" s="12">
        <f t="shared" si="58"/>
        <v>20000</v>
      </c>
      <c r="N77" s="12">
        <f t="shared" si="58"/>
        <v>0</v>
      </c>
      <c r="O77" s="12">
        <f t="shared" si="58"/>
        <v>20000</v>
      </c>
      <c r="P77" s="12">
        <f t="shared" si="58"/>
        <v>0</v>
      </c>
    </row>
    <row r="78" spans="1:16" ht="25.5">
      <c r="A78" s="11"/>
      <c r="B78" s="2" t="s">
        <v>201</v>
      </c>
      <c r="C78" s="1" t="s">
        <v>161</v>
      </c>
      <c r="D78" s="1" t="s">
        <v>43</v>
      </c>
      <c r="E78" s="1" t="s">
        <v>97</v>
      </c>
      <c r="F78" s="1" t="s">
        <v>197</v>
      </c>
      <c r="G78" s="1" t="s">
        <v>22</v>
      </c>
      <c r="H78" s="1" t="s">
        <v>34</v>
      </c>
      <c r="I78" s="1" t="s">
        <v>191</v>
      </c>
      <c r="J78" s="1"/>
      <c r="K78" s="12">
        <f t="shared" si="54"/>
        <v>20000</v>
      </c>
      <c r="L78" s="12">
        <f t="shared" ref="L78:P78" si="59">L79</f>
        <v>0</v>
      </c>
      <c r="M78" s="12">
        <f t="shared" si="59"/>
        <v>20000</v>
      </c>
      <c r="N78" s="12">
        <f t="shared" si="59"/>
        <v>0</v>
      </c>
      <c r="O78" s="12">
        <f t="shared" si="59"/>
        <v>20000</v>
      </c>
      <c r="P78" s="12">
        <f t="shared" si="59"/>
        <v>0</v>
      </c>
    </row>
    <row r="79" spans="1:16" ht="25.5">
      <c r="A79" s="11"/>
      <c r="B79" s="2" t="s">
        <v>202</v>
      </c>
      <c r="C79" s="1" t="s">
        <v>161</v>
      </c>
      <c r="D79" s="1" t="s">
        <v>43</v>
      </c>
      <c r="E79" s="1" t="s">
        <v>97</v>
      </c>
      <c r="F79" s="1" t="s">
        <v>197</v>
      </c>
      <c r="G79" s="1" t="s">
        <v>22</v>
      </c>
      <c r="H79" s="1" t="s">
        <v>34</v>
      </c>
      <c r="I79" s="1" t="s">
        <v>191</v>
      </c>
      <c r="J79" s="1" t="s">
        <v>203</v>
      </c>
      <c r="K79" s="12">
        <f t="shared" si="54"/>
        <v>20000</v>
      </c>
      <c r="L79" s="12">
        <f t="shared" ref="L79:P79" si="60">L80</f>
        <v>0</v>
      </c>
      <c r="M79" s="12">
        <f t="shared" si="60"/>
        <v>20000</v>
      </c>
      <c r="N79" s="12">
        <f t="shared" si="60"/>
        <v>0</v>
      </c>
      <c r="O79" s="12">
        <f t="shared" si="60"/>
        <v>20000</v>
      </c>
      <c r="P79" s="12">
        <f t="shared" si="60"/>
        <v>0</v>
      </c>
    </row>
    <row r="80" spans="1:16">
      <c r="A80" s="11"/>
      <c r="B80" s="2" t="s">
        <v>204</v>
      </c>
      <c r="C80" s="1" t="s">
        <v>161</v>
      </c>
      <c r="D80" s="1" t="s">
        <v>43</v>
      </c>
      <c r="E80" s="1" t="s">
        <v>97</v>
      </c>
      <c r="F80" s="1" t="s">
        <v>197</v>
      </c>
      <c r="G80" s="1" t="s">
        <v>22</v>
      </c>
      <c r="H80" s="1" t="s">
        <v>34</v>
      </c>
      <c r="I80" s="1" t="s">
        <v>191</v>
      </c>
      <c r="J80" s="1" t="s">
        <v>205</v>
      </c>
      <c r="K80" s="12">
        <v>20000</v>
      </c>
      <c r="L80" s="12">
        <v>0</v>
      </c>
      <c r="M80" s="12">
        <v>20000</v>
      </c>
      <c r="N80" s="12">
        <v>0</v>
      </c>
      <c r="O80" s="12">
        <v>20000</v>
      </c>
      <c r="P80" s="12">
        <v>0</v>
      </c>
    </row>
    <row r="81" spans="1:16">
      <c r="A81" s="11"/>
      <c r="B81" s="23" t="s">
        <v>136</v>
      </c>
      <c r="C81" s="20" t="s">
        <v>161</v>
      </c>
      <c r="D81" s="20" t="s">
        <v>79</v>
      </c>
      <c r="E81" s="20" t="s">
        <v>30</v>
      </c>
      <c r="F81" s="20"/>
      <c r="G81" s="20"/>
      <c r="H81" s="20"/>
      <c r="I81" s="20"/>
      <c r="J81" s="20"/>
      <c r="K81" s="10">
        <f>K82+K89+K99</f>
        <v>1161716.48</v>
      </c>
      <c r="L81" s="10">
        <f t="shared" ref="L81:P81" si="61">L82+L89+L99</f>
        <v>0</v>
      </c>
      <c r="M81" s="10">
        <f t="shared" si="61"/>
        <v>781600</v>
      </c>
      <c r="N81" s="10">
        <f t="shared" si="61"/>
        <v>0</v>
      </c>
      <c r="O81" s="10">
        <f t="shared" si="61"/>
        <v>1047300</v>
      </c>
      <c r="P81" s="10">
        <f t="shared" si="61"/>
        <v>0</v>
      </c>
    </row>
    <row r="82" spans="1:16">
      <c r="A82" s="11"/>
      <c r="B82" s="23" t="s">
        <v>137</v>
      </c>
      <c r="C82" s="20" t="s">
        <v>161</v>
      </c>
      <c r="D82" s="20" t="s">
        <v>79</v>
      </c>
      <c r="E82" s="20" t="s">
        <v>34</v>
      </c>
      <c r="F82" s="20"/>
      <c r="G82" s="20"/>
      <c r="H82" s="20"/>
      <c r="I82" s="20"/>
      <c r="J82" s="20"/>
      <c r="K82" s="10">
        <f t="shared" ref="K82:K87" si="62">K83</f>
        <v>195300</v>
      </c>
      <c r="L82" s="10">
        <f t="shared" ref="L82:P82" si="63">L83</f>
        <v>0</v>
      </c>
      <c r="M82" s="10">
        <f t="shared" si="63"/>
        <v>0</v>
      </c>
      <c r="N82" s="10">
        <f t="shared" si="63"/>
        <v>0</v>
      </c>
      <c r="O82" s="10">
        <f t="shared" si="63"/>
        <v>0</v>
      </c>
      <c r="P82" s="10">
        <f t="shared" si="63"/>
        <v>0</v>
      </c>
    </row>
    <row r="83" spans="1:16" ht="51">
      <c r="A83" s="11"/>
      <c r="B83" s="2" t="s">
        <v>196</v>
      </c>
      <c r="C83" s="1" t="s">
        <v>161</v>
      </c>
      <c r="D83" s="1" t="s">
        <v>79</v>
      </c>
      <c r="E83" s="1" t="s">
        <v>34</v>
      </c>
      <c r="F83" s="1" t="s">
        <v>197</v>
      </c>
      <c r="G83" s="1" t="s">
        <v>164</v>
      </c>
      <c r="H83" s="1" t="s">
        <v>30</v>
      </c>
      <c r="I83" s="1" t="s">
        <v>165</v>
      </c>
      <c r="J83" s="1"/>
      <c r="K83" s="12">
        <f t="shared" si="62"/>
        <v>195300</v>
      </c>
      <c r="L83" s="12">
        <f t="shared" ref="L83:P83" si="64">L84</f>
        <v>0</v>
      </c>
      <c r="M83" s="12">
        <f t="shared" si="64"/>
        <v>0</v>
      </c>
      <c r="N83" s="12">
        <f t="shared" si="64"/>
        <v>0</v>
      </c>
      <c r="O83" s="12">
        <f t="shared" si="64"/>
        <v>0</v>
      </c>
      <c r="P83" s="12">
        <f t="shared" si="64"/>
        <v>0</v>
      </c>
    </row>
    <row r="84" spans="1:16" ht="25.5">
      <c r="A84" s="11"/>
      <c r="B84" s="2" t="s">
        <v>206</v>
      </c>
      <c r="C84" s="1" t="s">
        <v>161</v>
      </c>
      <c r="D84" s="1" t="s">
        <v>79</v>
      </c>
      <c r="E84" s="1" t="s">
        <v>34</v>
      </c>
      <c r="F84" s="1" t="s">
        <v>197</v>
      </c>
      <c r="G84" s="1" t="s">
        <v>20</v>
      </c>
      <c r="H84" s="1" t="s">
        <v>30</v>
      </c>
      <c r="I84" s="1" t="s">
        <v>165</v>
      </c>
      <c r="J84" s="1"/>
      <c r="K84" s="12">
        <f t="shared" si="62"/>
        <v>195300</v>
      </c>
      <c r="L84" s="12">
        <f t="shared" ref="L84:P84" si="65">L85</f>
        <v>0</v>
      </c>
      <c r="M84" s="12">
        <f t="shared" si="65"/>
        <v>0</v>
      </c>
      <c r="N84" s="12">
        <f t="shared" si="65"/>
        <v>0</v>
      </c>
      <c r="O84" s="12">
        <f t="shared" si="65"/>
        <v>0</v>
      </c>
      <c r="P84" s="12">
        <f t="shared" si="65"/>
        <v>0</v>
      </c>
    </row>
    <row r="85" spans="1:16" ht="38.25">
      <c r="A85" s="11"/>
      <c r="B85" s="2" t="s">
        <v>207</v>
      </c>
      <c r="C85" s="1" t="s">
        <v>161</v>
      </c>
      <c r="D85" s="1" t="s">
        <v>79</v>
      </c>
      <c r="E85" s="1" t="s">
        <v>34</v>
      </c>
      <c r="F85" s="1" t="s">
        <v>197</v>
      </c>
      <c r="G85" s="1" t="s">
        <v>20</v>
      </c>
      <c r="H85" s="1" t="s">
        <v>34</v>
      </c>
      <c r="I85" s="1" t="s">
        <v>165</v>
      </c>
      <c r="J85" s="21"/>
      <c r="K85" s="12">
        <f t="shared" si="62"/>
        <v>195300</v>
      </c>
      <c r="L85" s="12">
        <f t="shared" ref="L85:P85" si="66">L86</f>
        <v>0</v>
      </c>
      <c r="M85" s="12">
        <f t="shared" si="66"/>
        <v>0</v>
      </c>
      <c r="N85" s="12">
        <f t="shared" si="66"/>
        <v>0</v>
      </c>
      <c r="O85" s="12">
        <f t="shared" si="66"/>
        <v>0</v>
      </c>
      <c r="P85" s="12">
        <f t="shared" si="66"/>
        <v>0</v>
      </c>
    </row>
    <row r="86" spans="1:16" ht="25.5">
      <c r="A86" s="11"/>
      <c r="B86" s="2" t="s">
        <v>208</v>
      </c>
      <c r="C86" s="1" t="s">
        <v>161</v>
      </c>
      <c r="D86" s="1" t="s">
        <v>79</v>
      </c>
      <c r="E86" s="1" t="s">
        <v>34</v>
      </c>
      <c r="F86" s="1" t="s">
        <v>197</v>
      </c>
      <c r="G86" s="1" t="s">
        <v>20</v>
      </c>
      <c r="H86" s="1" t="s">
        <v>34</v>
      </c>
      <c r="I86" s="1" t="s">
        <v>187</v>
      </c>
      <c r="J86" s="1"/>
      <c r="K86" s="12">
        <f t="shared" si="62"/>
        <v>195300</v>
      </c>
      <c r="L86" s="12">
        <f t="shared" ref="L86:P86" si="67">L87</f>
        <v>0</v>
      </c>
      <c r="M86" s="12">
        <f t="shared" si="67"/>
        <v>0</v>
      </c>
      <c r="N86" s="12">
        <f t="shared" si="67"/>
        <v>0</v>
      </c>
      <c r="O86" s="12">
        <f t="shared" si="67"/>
        <v>0</v>
      </c>
      <c r="P86" s="12">
        <f t="shared" si="67"/>
        <v>0</v>
      </c>
    </row>
    <row r="87" spans="1:16" ht="63.75">
      <c r="A87" s="11"/>
      <c r="B87" s="2" t="s">
        <v>170</v>
      </c>
      <c r="C87" s="1" t="s">
        <v>161</v>
      </c>
      <c r="D87" s="1" t="s">
        <v>79</v>
      </c>
      <c r="E87" s="1" t="s">
        <v>34</v>
      </c>
      <c r="F87" s="1" t="s">
        <v>197</v>
      </c>
      <c r="G87" s="1" t="s">
        <v>20</v>
      </c>
      <c r="H87" s="1" t="s">
        <v>34</v>
      </c>
      <c r="I87" s="1" t="s">
        <v>187</v>
      </c>
      <c r="J87" s="1" t="s">
        <v>171</v>
      </c>
      <c r="K87" s="12">
        <f t="shared" si="62"/>
        <v>195300</v>
      </c>
      <c r="L87" s="12">
        <f t="shared" ref="L87:P87" si="68">L88</f>
        <v>0</v>
      </c>
      <c r="M87" s="12">
        <f t="shared" si="68"/>
        <v>0</v>
      </c>
      <c r="N87" s="12">
        <f t="shared" si="68"/>
        <v>0</v>
      </c>
      <c r="O87" s="12">
        <f t="shared" si="68"/>
        <v>0</v>
      </c>
      <c r="P87" s="12">
        <f t="shared" si="68"/>
        <v>0</v>
      </c>
    </row>
    <row r="88" spans="1:16" ht="25.5">
      <c r="A88" s="11"/>
      <c r="B88" s="2" t="s">
        <v>192</v>
      </c>
      <c r="C88" s="1" t="s">
        <v>161</v>
      </c>
      <c r="D88" s="1" t="s">
        <v>79</v>
      </c>
      <c r="E88" s="1" t="s">
        <v>34</v>
      </c>
      <c r="F88" s="1" t="s">
        <v>197</v>
      </c>
      <c r="G88" s="1" t="s">
        <v>20</v>
      </c>
      <c r="H88" s="1" t="s">
        <v>34</v>
      </c>
      <c r="I88" s="1" t="s">
        <v>187</v>
      </c>
      <c r="J88" s="1" t="s">
        <v>37</v>
      </c>
      <c r="K88" s="12">
        <v>195300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</row>
    <row r="89" spans="1:16">
      <c r="A89" s="11"/>
      <c r="B89" s="23" t="s">
        <v>138</v>
      </c>
      <c r="C89" s="20" t="s">
        <v>161</v>
      </c>
      <c r="D89" s="20" t="s">
        <v>79</v>
      </c>
      <c r="E89" s="20" t="s">
        <v>139</v>
      </c>
      <c r="F89" s="20"/>
      <c r="G89" s="20"/>
      <c r="H89" s="20"/>
      <c r="I89" s="20"/>
      <c r="J89" s="20"/>
      <c r="K89" s="10">
        <f>K90</f>
        <v>946416.48</v>
      </c>
      <c r="L89" s="10">
        <f t="shared" ref="L89:P89" si="69">L90</f>
        <v>0</v>
      </c>
      <c r="M89" s="10">
        <f t="shared" si="69"/>
        <v>761600</v>
      </c>
      <c r="N89" s="10">
        <f t="shared" si="69"/>
        <v>0</v>
      </c>
      <c r="O89" s="10">
        <f t="shared" si="69"/>
        <v>1027300</v>
      </c>
      <c r="P89" s="10">
        <f t="shared" si="69"/>
        <v>0</v>
      </c>
    </row>
    <row r="90" spans="1:16">
      <c r="A90" s="11"/>
      <c r="B90" s="2" t="s">
        <v>162</v>
      </c>
      <c r="C90" s="1" t="s">
        <v>161</v>
      </c>
      <c r="D90" s="1" t="s">
        <v>79</v>
      </c>
      <c r="E90" s="1" t="s">
        <v>139</v>
      </c>
      <c r="F90" s="1" t="s">
        <v>163</v>
      </c>
      <c r="G90" s="1" t="s">
        <v>164</v>
      </c>
      <c r="H90" s="1" t="s">
        <v>30</v>
      </c>
      <c r="I90" s="1" t="s">
        <v>165</v>
      </c>
      <c r="J90" s="1"/>
      <c r="K90" s="12">
        <f>K91</f>
        <v>946416.48</v>
      </c>
      <c r="L90" s="12">
        <f t="shared" ref="L90:P90" si="70">L91</f>
        <v>0</v>
      </c>
      <c r="M90" s="12">
        <f t="shared" si="70"/>
        <v>761600</v>
      </c>
      <c r="N90" s="12">
        <f t="shared" si="70"/>
        <v>0</v>
      </c>
      <c r="O90" s="12">
        <f t="shared" si="70"/>
        <v>1027300</v>
      </c>
      <c r="P90" s="12">
        <f t="shared" si="70"/>
        <v>0</v>
      </c>
    </row>
    <row r="91" spans="1:16" ht="38.25">
      <c r="A91" s="11"/>
      <c r="B91" s="2" t="s">
        <v>166</v>
      </c>
      <c r="C91" s="1" t="s">
        <v>161</v>
      </c>
      <c r="D91" s="1" t="s">
        <v>79</v>
      </c>
      <c r="E91" s="1" t="s">
        <v>139</v>
      </c>
      <c r="F91" s="1" t="s">
        <v>163</v>
      </c>
      <c r="G91" s="1" t="s">
        <v>18</v>
      </c>
      <c r="H91" s="1" t="s">
        <v>30</v>
      </c>
      <c r="I91" s="1" t="s">
        <v>165</v>
      </c>
      <c r="J91" s="1"/>
      <c r="K91" s="12">
        <f>K92</f>
        <v>946416.48</v>
      </c>
      <c r="L91" s="12">
        <f t="shared" ref="L91:P91" si="71">L92</f>
        <v>0</v>
      </c>
      <c r="M91" s="12">
        <f t="shared" si="71"/>
        <v>761600</v>
      </c>
      <c r="N91" s="12">
        <f t="shared" si="71"/>
        <v>0</v>
      </c>
      <c r="O91" s="12">
        <f t="shared" si="71"/>
        <v>1027300</v>
      </c>
      <c r="P91" s="12">
        <f t="shared" si="71"/>
        <v>0</v>
      </c>
    </row>
    <row r="92" spans="1:16">
      <c r="A92" s="11"/>
      <c r="B92" s="2" t="s">
        <v>209</v>
      </c>
      <c r="C92" s="1" t="s">
        <v>161</v>
      </c>
      <c r="D92" s="1" t="s">
        <v>79</v>
      </c>
      <c r="E92" s="1" t="s">
        <v>139</v>
      </c>
      <c r="F92" s="1" t="s">
        <v>163</v>
      </c>
      <c r="G92" s="1" t="s">
        <v>18</v>
      </c>
      <c r="H92" s="1" t="s">
        <v>79</v>
      </c>
      <c r="I92" s="1" t="s">
        <v>165</v>
      </c>
      <c r="J92" s="21"/>
      <c r="K92" s="12">
        <f>K93+K96</f>
        <v>946416.48</v>
      </c>
      <c r="L92" s="12">
        <f t="shared" ref="L92:P92" si="72">L93+L96</f>
        <v>0</v>
      </c>
      <c r="M92" s="12">
        <f t="shared" si="72"/>
        <v>761600</v>
      </c>
      <c r="N92" s="12">
        <f t="shared" si="72"/>
        <v>0</v>
      </c>
      <c r="O92" s="12">
        <f t="shared" si="72"/>
        <v>1027300</v>
      </c>
      <c r="P92" s="12">
        <f t="shared" si="72"/>
        <v>0</v>
      </c>
    </row>
    <row r="93" spans="1:16" ht="38.25">
      <c r="A93" s="11"/>
      <c r="B93" s="2" t="s">
        <v>210</v>
      </c>
      <c r="C93" s="1" t="s">
        <v>161</v>
      </c>
      <c r="D93" s="1" t="s">
        <v>79</v>
      </c>
      <c r="E93" s="1" t="s">
        <v>139</v>
      </c>
      <c r="F93" s="1" t="s">
        <v>163</v>
      </c>
      <c r="G93" s="1" t="s">
        <v>18</v>
      </c>
      <c r="H93" s="1" t="s">
        <v>79</v>
      </c>
      <c r="I93" s="1" t="s">
        <v>187</v>
      </c>
      <c r="J93" s="1"/>
      <c r="K93" s="12">
        <f>K94</f>
        <v>539046.48</v>
      </c>
      <c r="L93" s="12">
        <f t="shared" ref="L93:P93" si="73">L94</f>
        <v>0</v>
      </c>
      <c r="M93" s="12">
        <f t="shared" si="73"/>
        <v>37985</v>
      </c>
      <c r="N93" s="12">
        <f t="shared" si="73"/>
        <v>0</v>
      </c>
      <c r="O93" s="12">
        <f t="shared" si="73"/>
        <v>51365</v>
      </c>
      <c r="P93" s="12">
        <f t="shared" si="73"/>
        <v>0</v>
      </c>
    </row>
    <row r="94" spans="1:16" ht="25.5">
      <c r="A94" s="11"/>
      <c r="B94" s="2" t="s">
        <v>173</v>
      </c>
      <c r="C94" s="1" t="s">
        <v>161</v>
      </c>
      <c r="D94" s="1" t="s">
        <v>79</v>
      </c>
      <c r="E94" s="1" t="s">
        <v>139</v>
      </c>
      <c r="F94" s="1" t="s">
        <v>163</v>
      </c>
      <c r="G94" s="1" t="s">
        <v>18</v>
      </c>
      <c r="H94" s="1" t="s">
        <v>79</v>
      </c>
      <c r="I94" s="1" t="s">
        <v>187</v>
      </c>
      <c r="J94" s="1" t="s">
        <v>188</v>
      </c>
      <c r="K94" s="12">
        <f>K95</f>
        <v>539046.48</v>
      </c>
      <c r="L94" s="12">
        <f t="shared" ref="L94:P94" si="74">L95</f>
        <v>0</v>
      </c>
      <c r="M94" s="12">
        <f t="shared" si="74"/>
        <v>37985</v>
      </c>
      <c r="N94" s="12">
        <f t="shared" si="74"/>
        <v>0</v>
      </c>
      <c r="O94" s="12">
        <f t="shared" si="74"/>
        <v>51365</v>
      </c>
      <c r="P94" s="12">
        <f t="shared" si="74"/>
        <v>0</v>
      </c>
    </row>
    <row r="95" spans="1:16" ht="38.25">
      <c r="A95" s="11"/>
      <c r="B95" s="2" t="s">
        <v>174</v>
      </c>
      <c r="C95" s="1" t="s">
        <v>161</v>
      </c>
      <c r="D95" s="1" t="s">
        <v>79</v>
      </c>
      <c r="E95" s="1" t="s">
        <v>139</v>
      </c>
      <c r="F95" s="1" t="s">
        <v>163</v>
      </c>
      <c r="G95" s="1" t="s">
        <v>18</v>
      </c>
      <c r="H95" s="1" t="s">
        <v>79</v>
      </c>
      <c r="I95" s="1" t="s">
        <v>187</v>
      </c>
      <c r="J95" s="1" t="s">
        <v>50</v>
      </c>
      <c r="K95" s="12">
        <v>539046.48</v>
      </c>
      <c r="L95" s="12">
        <v>0</v>
      </c>
      <c r="M95" s="12">
        <v>37985</v>
      </c>
      <c r="N95" s="12">
        <v>0</v>
      </c>
      <c r="O95" s="12">
        <v>51365</v>
      </c>
      <c r="P95" s="12">
        <v>0</v>
      </c>
    </row>
    <row r="96" spans="1:16" ht="25.5">
      <c r="A96" s="11"/>
      <c r="B96" s="2" t="s">
        <v>211</v>
      </c>
      <c r="C96" s="1" t="s">
        <v>161</v>
      </c>
      <c r="D96" s="1" t="s">
        <v>79</v>
      </c>
      <c r="E96" s="1" t="s">
        <v>139</v>
      </c>
      <c r="F96" s="1" t="s">
        <v>163</v>
      </c>
      <c r="G96" s="1" t="s">
        <v>18</v>
      </c>
      <c r="H96" s="1" t="s">
        <v>79</v>
      </c>
      <c r="I96" s="1" t="s">
        <v>212</v>
      </c>
      <c r="J96" s="1"/>
      <c r="K96" s="12">
        <f>K97</f>
        <v>407370</v>
      </c>
      <c r="L96" s="12">
        <f t="shared" ref="L96:P96" si="75">L97</f>
        <v>0</v>
      </c>
      <c r="M96" s="12">
        <f t="shared" si="75"/>
        <v>723615</v>
      </c>
      <c r="N96" s="12">
        <f t="shared" si="75"/>
        <v>0</v>
      </c>
      <c r="O96" s="12">
        <f t="shared" si="75"/>
        <v>975935</v>
      </c>
      <c r="P96" s="12">
        <f t="shared" si="75"/>
        <v>0</v>
      </c>
    </row>
    <row r="97" spans="1:16">
      <c r="A97" s="11"/>
      <c r="B97" s="2" t="s">
        <v>213</v>
      </c>
      <c r="C97" s="1" t="s">
        <v>161</v>
      </c>
      <c r="D97" s="1" t="s">
        <v>79</v>
      </c>
      <c r="E97" s="1" t="s">
        <v>139</v>
      </c>
      <c r="F97" s="1" t="s">
        <v>163</v>
      </c>
      <c r="G97" s="1" t="s">
        <v>18</v>
      </c>
      <c r="H97" s="1" t="s">
        <v>79</v>
      </c>
      <c r="I97" s="1" t="s">
        <v>212</v>
      </c>
      <c r="J97" s="1" t="s">
        <v>214</v>
      </c>
      <c r="K97" s="12">
        <f>K98</f>
        <v>407370</v>
      </c>
      <c r="L97" s="12">
        <f t="shared" ref="L97:P97" si="76">L98</f>
        <v>0</v>
      </c>
      <c r="M97" s="12">
        <f t="shared" si="76"/>
        <v>723615</v>
      </c>
      <c r="N97" s="12">
        <f t="shared" si="76"/>
        <v>0</v>
      </c>
      <c r="O97" s="12">
        <f t="shared" si="76"/>
        <v>975935</v>
      </c>
      <c r="P97" s="12">
        <f t="shared" si="76"/>
        <v>0</v>
      </c>
    </row>
    <row r="98" spans="1:16">
      <c r="A98" s="11"/>
      <c r="B98" s="2" t="s">
        <v>215</v>
      </c>
      <c r="C98" s="1" t="s">
        <v>161</v>
      </c>
      <c r="D98" s="1" t="s">
        <v>79</v>
      </c>
      <c r="E98" s="1" t="s">
        <v>139</v>
      </c>
      <c r="F98" s="1" t="s">
        <v>163</v>
      </c>
      <c r="G98" s="1" t="s">
        <v>18</v>
      </c>
      <c r="H98" s="1" t="s">
        <v>79</v>
      </c>
      <c r="I98" s="1" t="s">
        <v>212</v>
      </c>
      <c r="J98" s="1" t="s">
        <v>216</v>
      </c>
      <c r="K98" s="12">
        <v>407370</v>
      </c>
      <c r="L98" s="12">
        <v>0</v>
      </c>
      <c r="M98" s="12">
        <v>723615</v>
      </c>
      <c r="N98" s="12">
        <v>0</v>
      </c>
      <c r="O98" s="12">
        <v>975935</v>
      </c>
      <c r="P98" s="12">
        <v>0</v>
      </c>
    </row>
    <row r="99" spans="1:16" ht="25.5">
      <c r="A99" s="11"/>
      <c r="B99" s="23" t="s">
        <v>140</v>
      </c>
      <c r="C99" s="20" t="s">
        <v>161</v>
      </c>
      <c r="D99" s="20" t="s">
        <v>79</v>
      </c>
      <c r="E99" s="20" t="s">
        <v>141</v>
      </c>
      <c r="F99" s="20"/>
      <c r="G99" s="20"/>
      <c r="H99" s="20"/>
      <c r="I99" s="20"/>
      <c r="J99" s="20"/>
      <c r="K99" s="10">
        <f t="shared" ref="K99:K104" si="77">K100</f>
        <v>20000</v>
      </c>
      <c r="L99" s="10">
        <f t="shared" ref="L99:P99" si="78">L100</f>
        <v>0</v>
      </c>
      <c r="M99" s="10">
        <f t="shared" si="78"/>
        <v>20000</v>
      </c>
      <c r="N99" s="10">
        <f t="shared" si="78"/>
        <v>0</v>
      </c>
      <c r="O99" s="10">
        <f t="shared" si="78"/>
        <v>20000</v>
      </c>
      <c r="P99" s="10">
        <f t="shared" si="78"/>
        <v>0</v>
      </c>
    </row>
    <row r="100" spans="1:16">
      <c r="A100" s="11"/>
      <c r="B100" s="2" t="s">
        <v>162</v>
      </c>
      <c r="C100" s="1" t="s">
        <v>161</v>
      </c>
      <c r="D100" s="1" t="s">
        <v>79</v>
      </c>
      <c r="E100" s="1" t="s">
        <v>141</v>
      </c>
      <c r="F100" s="1" t="s">
        <v>163</v>
      </c>
      <c r="G100" s="1" t="s">
        <v>164</v>
      </c>
      <c r="H100" s="1" t="s">
        <v>30</v>
      </c>
      <c r="I100" s="1" t="s">
        <v>165</v>
      </c>
      <c r="J100" s="1"/>
      <c r="K100" s="12">
        <f t="shared" si="77"/>
        <v>20000</v>
      </c>
      <c r="L100" s="12">
        <f t="shared" ref="L100:P100" si="79">L101</f>
        <v>0</v>
      </c>
      <c r="M100" s="12">
        <f t="shared" si="79"/>
        <v>20000</v>
      </c>
      <c r="N100" s="12">
        <f t="shared" si="79"/>
        <v>0</v>
      </c>
      <c r="O100" s="12">
        <f t="shared" si="79"/>
        <v>20000</v>
      </c>
      <c r="P100" s="12">
        <f t="shared" si="79"/>
        <v>0</v>
      </c>
    </row>
    <row r="101" spans="1:16" ht="38.25">
      <c r="A101" s="11"/>
      <c r="B101" s="2" t="s">
        <v>166</v>
      </c>
      <c r="C101" s="1" t="s">
        <v>161</v>
      </c>
      <c r="D101" s="1" t="s">
        <v>79</v>
      </c>
      <c r="E101" s="1" t="s">
        <v>141</v>
      </c>
      <c r="F101" s="1" t="s">
        <v>163</v>
      </c>
      <c r="G101" s="1" t="s">
        <v>18</v>
      </c>
      <c r="H101" s="1" t="s">
        <v>30</v>
      </c>
      <c r="I101" s="1" t="s">
        <v>165</v>
      </c>
      <c r="J101" s="1"/>
      <c r="K101" s="12">
        <f t="shared" si="77"/>
        <v>20000</v>
      </c>
      <c r="L101" s="12">
        <f t="shared" ref="L101:P101" si="80">L102</f>
        <v>0</v>
      </c>
      <c r="M101" s="12">
        <f t="shared" si="80"/>
        <v>20000</v>
      </c>
      <c r="N101" s="12">
        <f t="shared" si="80"/>
        <v>0</v>
      </c>
      <c r="O101" s="12">
        <f t="shared" si="80"/>
        <v>20000</v>
      </c>
      <c r="P101" s="12">
        <f t="shared" si="80"/>
        <v>0</v>
      </c>
    </row>
    <row r="102" spans="1:16">
      <c r="A102" s="11"/>
      <c r="B102" s="2" t="s">
        <v>209</v>
      </c>
      <c r="C102" s="1" t="s">
        <v>161</v>
      </c>
      <c r="D102" s="1" t="s">
        <v>79</v>
      </c>
      <c r="E102" s="1" t="s">
        <v>141</v>
      </c>
      <c r="F102" s="1" t="s">
        <v>163</v>
      </c>
      <c r="G102" s="1" t="s">
        <v>18</v>
      </c>
      <c r="H102" s="1" t="s">
        <v>79</v>
      </c>
      <c r="I102" s="1" t="s">
        <v>165</v>
      </c>
      <c r="J102" s="21"/>
      <c r="K102" s="12">
        <f t="shared" si="77"/>
        <v>20000</v>
      </c>
      <c r="L102" s="12">
        <f t="shared" ref="L102:P102" si="81">L103</f>
        <v>0</v>
      </c>
      <c r="M102" s="12">
        <f t="shared" si="81"/>
        <v>20000</v>
      </c>
      <c r="N102" s="12">
        <f t="shared" si="81"/>
        <v>0</v>
      </c>
      <c r="O102" s="12">
        <f t="shared" si="81"/>
        <v>20000</v>
      </c>
      <c r="P102" s="12">
        <f t="shared" si="81"/>
        <v>0</v>
      </c>
    </row>
    <row r="103" spans="1:16" ht="25.5">
      <c r="A103" s="11"/>
      <c r="B103" s="2" t="s">
        <v>217</v>
      </c>
      <c r="C103" s="1" t="s">
        <v>161</v>
      </c>
      <c r="D103" s="1" t="s">
        <v>79</v>
      </c>
      <c r="E103" s="1" t="s">
        <v>141</v>
      </c>
      <c r="F103" s="1" t="s">
        <v>163</v>
      </c>
      <c r="G103" s="1" t="s">
        <v>18</v>
      </c>
      <c r="H103" s="1" t="s">
        <v>79</v>
      </c>
      <c r="I103" s="1" t="s">
        <v>191</v>
      </c>
      <c r="J103" s="1"/>
      <c r="K103" s="12">
        <f t="shared" si="77"/>
        <v>20000</v>
      </c>
      <c r="L103" s="12">
        <f t="shared" ref="L103:P103" si="82">L104</f>
        <v>0</v>
      </c>
      <c r="M103" s="12">
        <f t="shared" si="82"/>
        <v>20000</v>
      </c>
      <c r="N103" s="12">
        <f t="shared" si="82"/>
        <v>0</v>
      </c>
      <c r="O103" s="12">
        <f t="shared" si="82"/>
        <v>20000</v>
      </c>
      <c r="P103" s="12">
        <f t="shared" si="82"/>
        <v>0</v>
      </c>
    </row>
    <row r="104" spans="1:16" ht="25.5">
      <c r="A104" s="11"/>
      <c r="B104" s="2" t="s">
        <v>173</v>
      </c>
      <c r="C104" s="1" t="s">
        <v>161</v>
      </c>
      <c r="D104" s="1" t="s">
        <v>79</v>
      </c>
      <c r="E104" s="1" t="s">
        <v>141</v>
      </c>
      <c r="F104" s="1" t="s">
        <v>163</v>
      </c>
      <c r="G104" s="1" t="s">
        <v>18</v>
      </c>
      <c r="H104" s="1" t="s">
        <v>79</v>
      </c>
      <c r="I104" s="1" t="s">
        <v>191</v>
      </c>
      <c r="J104" s="1" t="s">
        <v>188</v>
      </c>
      <c r="K104" s="12">
        <f t="shared" si="77"/>
        <v>20000</v>
      </c>
      <c r="L104" s="12">
        <f t="shared" ref="L104:P104" si="83">L105</f>
        <v>0</v>
      </c>
      <c r="M104" s="12">
        <f t="shared" si="83"/>
        <v>20000</v>
      </c>
      <c r="N104" s="12">
        <f t="shared" si="83"/>
        <v>0</v>
      </c>
      <c r="O104" s="12">
        <f t="shared" si="83"/>
        <v>20000</v>
      </c>
      <c r="P104" s="12">
        <f t="shared" si="83"/>
        <v>0</v>
      </c>
    </row>
    <row r="105" spans="1:16" ht="38.25">
      <c r="A105" s="11"/>
      <c r="B105" s="2" t="s">
        <v>174</v>
      </c>
      <c r="C105" s="1" t="s">
        <v>161</v>
      </c>
      <c r="D105" s="1" t="s">
        <v>79</v>
      </c>
      <c r="E105" s="1" t="s">
        <v>141</v>
      </c>
      <c r="F105" s="1" t="s">
        <v>163</v>
      </c>
      <c r="G105" s="1" t="s">
        <v>18</v>
      </c>
      <c r="H105" s="1" t="s">
        <v>79</v>
      </c>
      <c r="I105" s="1" t="s">
        <v>191</v>
      </c>
      <c r="J105" s="1" t="s">
        <v>50</v>
      </c>
      <c r="K105" s="12">
        <v>20000</v>
      </c>
      <c r="L105" s="12">
        <v>0</v>
      </c>
      <c r="M105" s="12">
        <v>20000</v>
      </c>
      <c r="N105" s="12">
        <v>0</v>
      </c>
      <c r="O105" s="12">
        <v>20000</v>
      </c>
      <c r="P105" s="12">
        <v>0</v>
      </c>
    </row>
    <row r="106" spans="1:16">
      <c r="A106" s="11"/>
      <c r="B106" s="23" t="s">
        <v>142</v>
      </c>
      <c r="C106" s="20" t="s">
        <v>161</v>
      </c>
      <c r="D106" s="20" t="s">
        <v>62</v>
      </c>
      <c r="E106" s="20" t="s">
        <v>30</v>
      </c>
      <c r="F106" s="20"/>
      <c r="G106" s="20"/>
      <c r="H106" s="20"/>
      <c r="I106" s="20"/>
      <c r="J106" s="20"/>
      <c r="K106" s="10">
        <f>K107</f>
        <v>138000</v>
      </c>
      <c r="L106" s="10">
        <f t="shared" ref="L106:P106" si="84">L107</f>
        <v>0</v>
      </c>
      <c r="M106" s="10">
        <f t="shared" si="84"/>
        <v>138000</v>
      </c>
      <c r="N106" s="10">
        <f t="shared" si="84"/>
        <v>0</v>
      </c>
      <c r="O106" s="10">
        <f t="shared" si="84"/>
        <v>138000</v>
      </c>
      <c r="P106" s="10">
        <f t="shared" si="84"/>
        <v>0</v>
      </c>
    </row>
    <row r="107" spans="1:16">
      <c r="A107" s="11"/>
      <c r="B107" s="23" t="s">
        <v>143</v>
      </c>
      <c r="C107" s="20" t="s">
        <v>161</v>
      </c>
      <c r="D107" s="20" t="s">
        <v>62</v>
      </c>
      <c r="E107" s="20" t="s">
        <v>43</v>
      </c>
      <c r="F107" s="20"/>
      <c r="G107" s="20"/>
      <c r="H107" s="20"/>
      <c r="I107" s="20"/>
      <c r="J107" s="20"/>
      <c r="K107" s="10">
        <f>K108</f>
        <v>138000</v>
      </c>
      <c r="L107" s="10">
        <f t="shared" ref="L107:P107" si="85">L108</f>
        <v>0</v>
      </c>
      <c r="M107" s="10">
        <f t="shared" si="85"/>
        <v>138000</v>
      </c>
      <c r="N107" s="10">
        <f t="shared" si="85"/>
        <v>0</v>
      </c>
      <c r="O107" s="10">
        <f t="shared" si="85"/>
        <v>138000</v>
      </c>
      <c r="P107" s="10">
        <f t="shared" si="85"/>
        <v>0</v>
      </c>
    </row>
    <row r="108" spans="1:16" ht="51">
      <c r="A108" s="11"/>
      <c r="B108" s="2" t="s">
        <v>196</v>
      </c>
      <c r="C108" s="1" t="s">
        <v>161</v>
      </c>
      <c r="D108" s="1" t="s">
        <v>62</v>
      </c>
      <c r="E108" s="1" t="s">
        <v>43</v>
      </c>
      <c r="F108" s="1" t="s">
        <v>197</v>
      </c>
      <c r="G108" s="1" t="s">
        <v>164</v>
      </c>
      <c r="H108" s="1" t="s">
        <v>30</v>
      </c>
      <c r="I108" s="1" t="s">
        <v>165</v>
      </c>
      <c r="J108" s="1"/>
      <c r="K108" s="12">
        <f>K109</f>
        <v>138000</v>
      </c>
      <c r="L108" s="12">
        <f t="shared" ref="L108:P108" si="86">L109</f>
        <v>0</v>
      </c>
      <c r="M108" s="12">
        <f t="shared" si="86"/>
        <v>138000</v>
      </c>
      <c r="N108" s="12">
        <f t="shared" si="86"/>
        <v>0</v>
      </c>
      <c r="O108" s="12">
        <f t="shared" si="86"/>
        <v>138000</v>
      </c>
      <c r="P108" s="12">
        <f t="shared" si="86"/>
        <v>0</v>
      </c>
    </row>
    <row r="109" spans="1:16" ht="51">
      <c r="A109" s="11"/>
      <c r="B109" s="2" t="s">
        <v>218</v>
      </c>
      <c r="C109" s="1" t="s">
        <v>161</v>
      </c>
      <c r="D109" s="1" t="s">
        <v>62</v>
      </c>
      <c r="E109" s="1" t="s">
        <v>43</v>
      </c>
      <c r="F109" s="1" t="s">
        <v>197</v>
      </c>
      <c r="G109" s="1" t="s">
        <v>21</v>
      </c>
      <c r="H109" s="1" t="s">
        <v>30</v>
      </c>
      <c r="I109" s="1" t="s">
        <v>165</v>
      </c>
      <c r="J109" s="1"/>
      <c r="K109" s="12">
        <f>K110</f>
        <v>138000</v>
      </c>
      <c r="L109" s="12">
        <f t="shared" ref="L109:P109" si="87">L110</f>
        <v>0</v>
      </c>
      <c r="M109" s="12">
        <f t="shared" si="87"/>
        <v>138000</v>
      </c>
      <c r="N109" s="12">
        <f t="shared" si="87"/>
        <v>0</v>
      </c>
      <c r="O109" s="12">
        <f t="shared" si="87"/>
        <v>138000</v>
      </c>
      <c r="P109" s="12">
        <f t="shared" si="87"/>
        <v>0</v>
      </c>
    </row>
    <row r="110" spans="1:16">
      <c r="A110" s="11"/>
      <c r="B110" s="2" t="s">
        <v>219</v>
      </c>
      <c r="C110" s="1" t="s">
        <v>161</v>
      </c>
      <c r="D110" s="1" t="s">
        <v>62</v>
      </c>
      <c r="E110" s="1" t="s">
        <v>43</v>
      </c>
      <c r="F110" s="1" t="s">
        <v>197</v>
      </c>
      <c r="G110" s="1" t="s">
        <v>21</v>
      </c>
      <c r="H110" s="1" t="s">
        <v>34</v>
      </c>
      <c r="I110" s="1" t="s">
        <v>165</v>
      </c>
      <c r="J110" s="21"/>
      <c r="K110" s="12">
        <f>K111+K114+K117</f>
        <v>138000</v>
      </c>
      <c r="L110" s="12">
        <f t="shared" ref="L110:P110" si="88">L111+L114+L117</f>
        <v>0</v>
      </c>
      <c r="M110" s="12">
        <f t="shared" si="88"/>
        <v>138000</v>
      </c>
      <c r="N110" s="12">
        <f t="shared" si="88"/>
        <v>0</v>
      </c>
      <c r="O110" s="12">
        <f t="shared" si="88"/>
        <v>138000</v>
      </c>
      <c r="P110" s="12">
        <f t="shared" si="88"/>
        <v>0</v>
      </c>
    </row>
    <row r="111" spans="1:16">
      <c r="A111" s="11"/>
      <c r="B111" s="2" t="s">
        <v>220</v>
      </c>
      <c r="C111" s="1" t="s">
        <v>161</v>
      </c>
      <c r="D111" s="1" t="s">
        <v>62</v>
      </c>
      <c r="E111" s="1" t="s">
        <v>43</v>
      </c>
      <c r="F111" s="1" t="s">
        <v>197</v>
      </c>
      <c r="G111" s="1" t="s">
        <v>21</v>
      </c>
      <c r="H111" s="1" t="s">
        <v>34</v>
      </c>
      <c r="I111" s="1" t="s">
        <v>187</v>
      </c>
      <c r="J111" s="1"/>
      <c r="K111" s="12">
        <f>K112</f>
        <v>80000</v>
      </c>
      <c r="L111" s="12">
        <f t="shared" ref="L111:P111" si="89">L112</f>
        <v>0</v>
      </c>
      <c r="M111" s="12">
        <f t="shared" si="89"/>
        <v>80000</v>
      </c>
      <c r="N111" s="12">
        <f t="shared" si="89"/>
        <v>0</v>
      </c>
      <c r="O111" s="12">
        <f t="shared" si="89"/>
        <v>80000</v>
      </c>
      <c r="P111" s="12">
        <f t="shared" si="89"/>
        <v>0</v>
      </c>
    </row>
    <row r="112" spans="1:16" ht="25.5">
      <c r="A112" s="11"/>
      <c r="B112" s="2" t="s">
        <v>173</v>
      </c>
      <c r="C112" s="1" t="s">
        <v>161</v>
      </c>
      <c r="D112" s="1" t="s">
        <v>62</v>
      </c>
      <c r="E112" s="1" t="s">
        <v>43</v>
      </c>
      <c r="F112" s="1" t="s">
        <v>197</v>
      </c>
      <c r="G112" s="1" t="s">
        <v>21</v>
      </c>
      <c r="H112" s="1" t="s">
        <v>34</v>
      </c>
      <c r="I112" s="1" t="s">
        <v>187</v>
      </c>
      <c r="J112" s="1" t="s">
        <v>188</v>
      </c>
      <c r="K112" s="12">
        <f>K113</f>
        <v>80000</v>
      </c>
      <c r="L112" s="12">
        <f t="shared" ref="L112:P112" si="90">L113</f>
        <v>0</v>
      </c>
      <c r="M112" s="12">
        <f t="shared" si="90"/>
        <v>80000</v>
      </c>
      <c r="N112" s="12">
        <f t="shared" si="90"/>
        <v>0</v>
      </c>
      <c r="O112" s="12">
        <f t="shared" si="90"/>
        <v>80000</v>
      </c>
      <c r="P112" s="12">
        <f t="shared" si="90"/>
        <v>0</v>
      </c>
    </row>
    <row r="113" spans="1:16" ht="38.25">
      <c r="A113" s="11"/>
      <c r="B113" s="2" t="s">
        <v>174</v>
      </c>
      <c r="C113" s="1" t="s">
        <v>161</v>
      </c>
      <c r="D113" s="1" t="s">
        <v>62</v>
      </c>
      <c r="E113" s="1" t="s">
        <v>43</v>
      </c>
      <c r="F113" s="1" t="s">
        <v>197</v>
      </c>
      <c r="G113" s="1" t="s">
        <v>21</v>
      </c>
      <c r="H113" s="1" t="s">
        <v>34</v>
      </c>
      <c r="I113" s="1" t="s">
        <v>187</v>
      </c>
      <c r="J113" s="1" t="s">
        <v>50</v>
      </c>
      <c r="K113" s="12">
        <v>80000</v>
      </c>
      <c r="L113" s="12">
        <v>0</v>
      </c>
      <c r="M113" s="12">
        <v>80000</v>
      </c>
      <c r="N113" s="12">
        <v>0</v>
      </c>
      <c r="O113" s="12">
        <v>80000</v>
      </c>
      <c r="P113" s="12">
        <v>0</v>
      </c>
    </row>
    <row r="114" spans="1:16" ht="25.5">
      <c r="A114" s="11"/>
      <c r="B114" s="2" t="s">
        <v>221</v>
      </c>
      <c r="C114" s="1" t="s">
        <v>161</v>
      </c>
      <c r="D114" s="1" t="s">
        <v>62</v>
      </c>
      <c r="E114" s="1" t="s">
        <v>43</v>
      </c>
      <c r="F114" s="1" t="s">
        <v>197</v>
      </c>
      <c r="G114" s="1" t="s">
        <v>21</v>
      </c>
      <c r="H114" s="1" t="s">
        <v>34</v>
      </c>
      <c r="I114" s="1" t="s">
        <v>191</v>
      </c>
      <c r="J114" s="1"/>
      <c r="K114" s="12">
        <f>K115</f>
        <v>55000</v>
      </c>
      <c r="L114" s="12">
        <f t="shared" ref="L114:P114" si="91">L115</f>
        <v>0</v>
      </c>
      <c r="M114" s="12">
        <f t="shared" si="91"/>
        <v>55000</v>
      </c>
      <c r="N114" s="12">
        <f t="shared" si="91"/>
        <v>0</v>
      </c>
      <c r="O114" s="12">
        <f t="shared" si="91"/>
        <v>55000</v>
      </c>
      <c r="P114" s="12">
        <f t="shared" si="91"/>
        <v>0</v>
      </c>
    </row>
    <row r="115" spans="1:16" ht="25.5">
      <c r="A115" s="11"/>
      <c r="B115" s="2" t="s">
        <v>173</v>
      </c>
      <c r="C115" s="1" t="s">
        <v>161</v>
      </c>
      <c r="D115" s="1" t="s">
        <v>62</v>
      </c>
      <c r="E115" s="1" t="s">
        <v>43</v>
      </c>
      <c r="F115" s="1" t="s">
        <v>197</v>
      </c>
      <c r="G115" s="1" t="s">
        <v>21</v>
      </c>
      <c r="H115" s="1" t="s">
        <v>34</v>
      </c>
      <c r="I115" s="1" t="s">
        <v>191</v>
      </c>
      <c r="J115" s="1" t="s">
        <v>188</v>
      </c>
      <c r="K115" s="12">
        <f>K116</f>
        <v>55000</v>
      </c>
      <c r="L115" s="12">
        <f t="shared" ref="L115:P115" si="92">L116</f>
        <v>0</v>
      </c>
      <c r="M115" s="12">
        <f t="shared" si="92"/>
        <v>55000</v>
      </c>
      <c r="N115" s="12">
        <f t="shared" si="92"/>
        <v>0</v>
      </c>
      <c r="O115" s="12">
        <f t="shared" si="92"/>
        <v>55000</v>
      </c>
      <c r="P115" s="12">
        <f t="shared" si="92"/>
        <v>0</v>
      </c>
    </row>
    <row r="116" spans="1:16" ht="38.25">
      <c r="A116" s="11"/>
      <c r="B116" s="2" t="s">
        <v>174</v>
      </c>
      <c r="C116" s="1" t="s">
        <v>161</v>
      </c>
      <c r="D116" s="1" t="s">
        <v>62</v>
      </c>
      <c r="E116" s="1" t="s">
        <v>43</v>
      </c>
      <c r="F116" s="1" t="s">
        <v>197</v>
      </c>
      <c r="G116" s="1" t="s">
        <v>21</v>
      </c>
      <c r="H116" s="1" t="s">
        <v>34</v>
      </c>
      <c r="I116" s="1" t="s">
        <v>191</v>
      </c>
      <c r="J116" s="1" t="s">
        <v>50</v>
      </c>
      <c r="K116" s="12">
        <v>55000</v>
      </c>
      <c r="L116" s="12">
        <v>0</v>
      </c>
      <c r="M116" s="12">
        <v>55000</v>
      </c>
      <c r="N116" s="12">
        <v>0</v>
      </c>
      <c r="O116" s="12">
        <v>55000</v>
      </c>
      <c r="P116" s="12">
        <v>0</v>
      </c>
    </row>
    <row r="117" spans="1:16">
      <c r="A117" s="11"/>
      <c r="B117" s="2" t="s">
        <v>222</v>
      </c>
      <c r="C117" s="1" t="s">
        <v>161</v>
      </c>
      <c r="D117" s="1" t="s">
        <v>62</v>
      </c>
      <c r="E117" s="1" t="s">
        <v>43</v>
      </c>
      <c r="F117" s="1" t="s">
        <v>197</v>
      </c>
      <c r="G117" s="1" t="s">
        <v>21</v>
      </c>
      <c r="H117" s="1" t="s">
        <v>34</v>
      </c>
      <c r="I117" s="1" t="s">
        <v>223</v>
      </c>
      <c r="J117" s="1"/>
      <c r="K117" s="12">
        <f>K118</f>
        <v>3000</v>
      </c>
      <c r="L117" s="12">
        <f t="shared" ref="L117:P117" si="93">L118</f>
        <v>0</v>
      </c>
      <c r="M117" s="12">
        <f t="shared" si="93"/>
        <v>3000</v>
      </c>
      <c r="N117" s="12">
        <f t="shared" si="93"/>
        <v>0</v>
      </c>
      <c r="O117" s="12">
        <f t="shared" si="93"/>
        <v>3000</v>
      </c>
      <c r="P117" s="12">
        <f t="shared" si="93"/>
        <v>0</v>
      </c>
    </row>
    <row r="118" spans="1:16" ht="25.5">
      <c r="A118" s="11"/>
      <c r="B118" s="2" t="s">
        <v>173</v>
      </c>
      <c r="C118" s="1" t="s">
        <v>161</v>
      </c>
      <c r="D118" s="1" t="s">
        <v>62</v>
      </c>
      <c r="E118" s="1" t="s">
        <v>43</v>
      </c>
      <c r="F118" s="1" t="s">
        <v>197</v>
      </c>
      <c r="G118" s="1" t="s">
        <v>21</v>
      </c>
      <c r="H118" s="1" t="s">
        <v>34</v>
      </c>
      <c r="I118" s="1" t="s">
        <v>223</v>
      </c>
      <c r="J118" s="1" t="s">
        <v>188</v>
      </c>
      <c r="K118" s="12">
        <f>K119</f>
        <v>3000</v>
      </c>
      <c r="L118" s="12">
        <f t="shared" ref="L118:P118" si="94">L119</f>
        <v>0</v>
      </c>
      <c r="M118" s="12">
        <f t="shared" si="94"/>
        <v>3000</v>
      </c>
      <c r="N118" s="12">
        <f t="shared" si="94"/>
        <v>0</v>
      </c>
      <c r="O118" s="12">
        <f t="shared" si="94"/>
        <v>3000</v>
      </c>
      <c r="P118" s="12">
        <f t="shared" si="94"/>
        <v>0</v>
      </c>
    </row>
    <row r="119" spans="1:16" ht="38.25">
      <c r="A119" s="11"/>
      <c r="B119" s="2" t="s">
        <v>174</v>
      </c>
      <c r="C119" s="1" t="s">
        <v>161</v>
      </c>
      <c r="D119" s="1" t="s">
        <v>62</v>
      </c>
      <c r="E119" s="1" t="s">
        <v>43</v>
      </c>
      <c r="F119" s="1" t="s">
        <v>197</v>
      </c>
      <c r="G119" s="1" t="s">
        <v>21</v>
      </c>
      <c r="H119" s="1" t="s">
        <v>34</v>
      </c>
      <c r="I119" s="1" t="s">
        <v>223</v>
      </c>
      <c r="J119" s="1" t="s">
        <v>50</v>
      </c>
      <c r="K119" s="12">
        <v>3000</v>
      </c>
      <c r="L119" s="12">
        <v>0</v>
      </c>
      <c r="M119" s="12">
        <v>3000</v>
      </c>
      <c r="N119" s="12">
        <v>0</v>
      </c>
      <c r="O119" s="12">
        <v>3000</v>
      </c>
      <c r="P119" s="12">
        <v>0</v>
      </c>
    </row>
    <row r="120" spans="1:16">
      <c r="A120" s="11"/>
      <c r="B120" s="23" t="s">
        <v>144</v>
      </c>
      <c r="C120" s="20" t="s">
        <v>161</v>
      </c>
      <c r="D120" s="20" t="s">
        <v>145</v>
      </c>
      <c r="E120" s="20" t="s">
        <v>30</v>
      </c>
      <c r="F120" s="20"/>
      <c r="G120" s="20"/>
      <c r="H120" s="20"/>
      <c r="I120" s="20"/>
      <c r="J120" s="20"/>
      <c r="K120" s="10">
        <f>K121</f>
        <v>10000</v>
      </c>
      <c r="L120" s="10">
        <f t="shared" ref="L120:P120" si="95">L121</f>
        <v>0</v>
      </c>
      <c r="M120" s="10">
        <f t="shared" si="95"/>
        <v>10000</v>
      </c>
      <c r="N120" s="10">
        <f t="shared" si="95"/>
        <v>0</v>
      </c>
      <c r="O120" s="10">
        <f t="shared" si="95"/>
        <v>10000</v>
      </c>
      <c r="P120" s="10">
        <f t="shared" si="95"/>
        <v>0</v>
      </c>
    </row>
    <row r="121" spans="1:16">
      <c r="A121" s="11"/>
      <c r="B121" s="23" t="s">
        <v>146</v>
      </c>
      <c r="C121" s="20" t="s">
        <v>161</v>
      </c>
      <c r="D121" s="20" t="s">
        <v>145</v>
      </c>
      <c r="E121" s="20" t="s">
        <v>145</v>
      </c>
      <c r="F121" s="20"/>
      <c r="G121" s="20"/>
      <c r="H121" s="20"/>
      <c r="I121" s="20"/>
      <c r="J121" s="20"/>
      <c r="K121" s="10">
        <f>K122</f>
        <v>10000</v>
      </c>
      <c r="L121" s="10">
        <f t="shared" ref="L121:P121" si="96">L122</f>
        <v>0</v>
      </c>
      <c r="M121" s="10">
        <f t="shared" si="96"/>
        <v>10000</v>
      </c>
      <c r="N121" s="10">
        <f t="shared" si="96"/>
        <v>0</v>
      </c>
      <c r="O121" s="10">
        <f t="shared" si="96"/>
        <v>10000</v>
      </c>
      <c r="P121" s="10">
        <f t="shared" si="96"/>
        <v>0</v>
      </c>
    </row>
    <row r="122" spans="1:16">
      <c r="A122" s="11"/>
      <c r="B122" s="2" t="s">
        <v>162</v>
      </c>
      <c r="C122" s="1" t="s">
        <v>161</v>
      </c>
      <c r="D122" s="1" t="s">
        <v>145</v>
      </c>
      <c r="E122" s="1" t="s">
        <v>145</v>
      </c>
      <c r="F122" s="1" t="s">
        <v>163</v>
      </c>
      <c r="G122" s="1" t="s">
        <v>164</v>
      </c>
      <c r="H122" s="1" t="s">
        <v>30</v>
      </c>
      <c r="I122" s="1" t="s">
        <v>165</v>
      </c>
      <c r="J122" s="1"/>
      <c r="K122" s="12">
        <f>K123</f>
        <v>10000</v>
      </c>
      <c r="L122" s="12">
        <f t="shared" ref="L122:P122" si="97">L123</f>
        <v>0</v>
      </c>
      <c r="M122" s="12">
        <f t="shared" si="97"/>
        <v>10000</v>
      </c>
      <c r="N122" s="12">
        <f t="shared" si="97"/>
        <v>0</v>
      </c>
      <c r="O122" s="12">
        <f t="shared" si="97"/>
        <v>10000</v>
      </c>
      <c r="P122" s="12">
        <f t="shared" si="97"/>
        <v>0</v>
      </c>
    </row>
    <row r="123" spans="1:16" ht="38.25">
      <c r="A123" s="11"/>
      <c r="B123" s="2" t="s">
        <v>166</v>
      </c>
      <c r="C123" s="1" t="s">
        <v>161</v>
      </c>
      <c r="D123" s="1" t="s">
        <v>145</v>
      </c>
      <c r="E123" s="1" t="s">
        <v>145</v>
      </c>
      <c r="F123" s="1" t="s">
        <v>163</v>
      </c>
      <c r="G123" s="1" t="s">
        <v>18</v>
      </c>
      <c r="H123" s="1" t="s">
        <v>30</v>
      </c>
      <c r="I123" s="1" t="s">
        <v>165</v>
      </c>
      <c r="J123" s="1"/>
      <c r="K123" s="12">
        <f>K124</f>
        <v>10000</v>
      </c>
      <c r="L123" s="12">
        <f t="shared" ref="L123:P123" si="98">L124</f>
        <v>0</v>
      </c>
      <c r="M123" s="12">
        <f t="shared" si="98"/>
        <v>10000</v>
      </c>
      <c r="N123" s="12">
        <f t="shared" si="98"/>
        <v>0</v>
      </c>
      <c r="O123" s="12">
        <f t="shared" si="98"/>
        <v>10000</v>
      </c>
      <c r="P123" s="12">
        <f t="shared" si="98"/>
        <v>0</v>
      </c>
    </row>
    <row r="124" spans="1:16">
      <c r="A124" s="11"/>
      <c r="B124" s="2" t="s">
        <v>224</v>
      </c>
      <c r="C124" s="1" t="s">
        <v>161</v>
      </c>
      <c r="D124" s="1" t="s">
        <v>145</v>
      </c>
      <c r="E124" s="1" t="s">
        <v>145</v>
      </c>
      <c r="F124" s="1" t="s">
        <v>163</v>
      </c>
      <c r="G124" s="1" t="s">
        <v>18</v>
      </c>
      <c r="H124" s="1" t="s">
        <v>145</v>
      </c>
      <c r="I124" s="1" t="s">
        <v>165</v>
      </c>
      <c r="J124" s="21"/>
      <c r="K124" s="12">
        <f>K126</f>
        <v>10000</v>
      </c>
      <c r="L124" s="12">
        <f t="shared" ref="L124:P124" si="99">L126</f>
        <v>0</v>
      </c>
      <c r="M124" s="12">
        <f t="shared" si="99"/>
        <v>10000</v>
      </c>
      <c r="N124" s="12">
        <f t="shared" si="99"/>
        <v>0</v>
      </c>
      <c r="O124" s="12">
        <f t="shared" si="99"/>
        <v>10000</v>
      </c>
      <c r="P124" s="12">
        <f t="shared" si="99"/>
        <v>0</v>
      </c>
    </row>
    <row r="125" spans="1:16">
      <c r="A125" s="11"/>
      <c r="B125" s="2" t="s">
        <v>225</v>
      </c>
      <c r="C125" s="1" t="s">
        <v>161</v>
      </c>
      <c r="D125" s="1" t="s">
        <v>145</v>
      </c>
      <c r="E125" s="1" t="s">
        <v>145</v>
      </c>
      <c r="F125" s="1" t="s">
        <v>163</v>
      </c>
      <c r="G125" s="1" t="s">
        <v>18</v>
      </c>
      <c r="H125" s="1" t="s">
        <v>145</v>
      </c>
      <c r="I125" s="1" t="s">
        <v>187</v>
      </c>
      <c r="J125" s="1"/>
      <c r="K125" s="12">
        <f>K126</f>
        <v>10000</v>
      </c>
      <c r="L125" s="12">
        <f t="shared" ref="L125:P125" si="100">L126</f>
        <v>0</v>
      </c>
      <c r="M125" s="12">
        <f t="shared" si="100"/>
        <v>10000</v>
      </c>
      <c r="N125" s="12">
        <f t="shared" si="100"/>
        <v>0</v>
      </c>
      <c r="O125" s="12">
        <f t="shared" si="100"/>
        <v>10000</v>
      </c>
      <c r="P125" s="12">
        <f t="shared" si="100"/>
        <v>0</v>
      </c>
    </row>
    <row r="126" spans="1:16" ht="25.5">
      <c r="A126" s="11"/>
      <c r="B126" s="2" t="s">
        <v>173</v>
      </c>
      <c r="C126" s="1" t="s">
        <v>161</v>
      </c>
      <c r="D126" s="1" t="s">
        <v>145</v>
      </c>
      <c r="E126" s="1" t="s">
        <v>145</v>
      </c>
      <c r="F126" s="1" t="s">
        <v>163</v>
      </c>
      <c r="G126" s="1" t="s">
        <v>18</v>
      </c>
      <c r="H126" s="1" t="s">
        <v>145</v>
      </c>
      <c r="I126" s="1" t="s">
        <v>187</v>
      </c>
      <c r="J126" s="1" t="s">
        <v>188</v>
      </c>
      <c r="K126" s="12">
        <f>K127</f>
        <v>10000</v>
      </c>
      <c r="L126" s="12">
        <f t="shared" ref="L126:P126" si="101">L127</f>
        <v>0</v>
      </c>
      <c r="M126" s="12">
        <f t="shared" si="101"/>
        <v>10000</v>
      </c>
      <c r="N126" s="12">
        <f t="shared" si="101"/>
        <v>0</v>
      </c>
      <c r="O126" s="12">
        <f t="shared" si="101"/>
        <v>10000</v>
      </c>
      <c r="P126" s="12">
        <f t="shared" si="101"/>
        <v>0</v>
      </c>
    </row>
    <row r="127" spans="1:16" ht="38.25">
      <c r="A127" s="11"/>
      <c r="B127" s="2" t="s">
        <v>174</v>
      </c>
      <c r="C127" s="1" t="s">
        <v>161</v>
      </c>
      <c r="D127" s="1" t="s">
        <v>145</v>
      </c>
      <c r="E127" s="1" t="s">
        <v>145</v>
      </c>
      <c r="F127" s="1" t="s">
        <v>163</v>
      </c>
      <c r="G127" s="1" t="s">
        <v>18</v>
      </c>
      <c r="H127" s="1" t="s">
        <v>145</v>
      </c>
      <c r="I127" s="1" t="s">
        <v>187</v>
      </c>
      <c r="J127" s="1" t="s">
        <v>50</v>
      </c>
      <c r="K127" s="12">
        <v>10000</v>
      </c>
      <c r="L127" s="12">
        <v>0</v>
      </c>
      <c r="M127" s="12">
        <v>10000</v>
      </c>
      <c r="N127" s="12">
        <v>0</v>
      </c>
      <c r="O127" s="12">
        <v>10000</v>
      </c>
      <c r="P127" s="12">
        <v>0</v>
      </c>
    </row>
    <row r="128" spans="1:16">
      <c r="A128" s="11"/>
      <c r="B128" s="23" t="s">
        <v>147</v>
      </c>
      <c r="C128" s="20" t="s">
        <v>161</v>
      </c>
      <c r="D128" s="20" t="s">
        <v>77</v>
      </c>
      <c r="E128" s="20" t="s">
        <v>30</v>
      </c>
      <c r="F128" s="20"/>
      <c r="G128" s="20"/>
      <c r="H128" s="20"/>
      <c r="I128" s="20"/>
      <c r="J128" s="20"/>
      <c r="K128" s="10">
        <f>K129</f>
        <v>6524419.4700000007</v>
      </c>
      <c r="L128" s="10">
        <f t="shared" ref="L128:P128" si="102">L129</f>
        <v>2999946</v>
      </c>
      <c r="M128" s="10">
        <f t="shared" si="102"/>
        <v>3001421.31</v>
      </c>
      <c r="N128" s="10">
        <f t="shared" si="102"/>
        <v>0</v>
      </c>
      <c r="O128" s="10">
        <f t="shared" si="102"/>
        <v>2668431.2999999998</v>
      </c>
      <c r="P128" s="10">
        <f t="shared" si="102"/>
        <v>0</v>
      </c>
    </row>
    <row r="129" spans="1:16">
      <c r="A129" s="11"/>
      <c r="B129" s="23" t="s">
        <v>148</v>
      </c>
      <c r="C129" s="20" t="s">
        <v>161</v>
      </c>
      <c r="D129" s="20" t="s">
        <v>77</v>
      </c>
      <c r="E129" s="20" t="s">
        <v>34</v>
      </c>
      <c r="F129" s="20"/>
      <c r="G129" s="20"/>
      <c r="H129" s="20"/>
      <c r="I129" s="20"/>
      <c r="J129" s="20"/>
      <c r="K129" s="10">
        <f>K130</f>
        <v>6524419.4700000007</v>
      </c>
      <c r="L129" s="10">
        <f t="shared" ref="L129:P129" si="103">L130</f>
        <v>2999946</v>
      </c>
      <c r="M129" s="10">
        <f t="shared" si="103"/>
        <v>3001421.31</v>
      </c>
      <c r="N129" s="10">
        <f t="shared" si="103"/>
        <v>0</v>
      </c>
      <c r="O129" s="10">
        <f t="shared" si="103"/>
        <v>2668431.2999999998</v>
      </c>
      <c r="P129" s="10">
        <f t="shared" si="103"/>
        <v>0</v>
      </c>
    </row>
    <row r="130" spans="1:16" ht="51">
      <c r="A130" s="11"/>
      <c r="B130" s="2" t="s">
        <v>196</v>
      </c>
      <c r="C130" s="1" t="s">
        <v>161</v>
      </c>
      <c r="D130" s="1" t="s">
        <v>77</v>
      </c>
      <c r="E130" s="1" t="s">
        <v>34</v>
      </c>
      <c r="F130" s="1" t="s">
        <v>197</v>
      </c>
      <c r="G130" s="1" t="s">
        <v>164</v>
      </c>
      <c r="H130" s="1" t="s">
        <v>30</v>
      </c>
      <c r="I130" s="1" t="s">
        <v>165</v>
      </c>
      <c r="J130" s="1"/>
      <c r="K130" s="12">
        <f>K131</f>
        <v>6524419.4700000007</v>
      </c>
      <c r="L130" s="12">
        <f t="shared" ref="L130:P130" si="104">L131</f>
        <v>2999946</v>
      </c>
      <c r="M130" s="12">
        <f t="shared" si="104"/>
        <v>3001421.31</v>
      </c>
      <c r="N130" s="12">
        <f t="shared" si="104"/>
        <v>0</v>
      </c>
      <c r="O130" s="12">
        <f t="shared" si="104"/>
        <v>2668431.2999999998</v>
      </c>
      <c r="P130" s="12">
        <f t="shared" si="104"/>
        <v>0</v>
      </c>
    </row>
    <row r="131" spans="1:16" ht="38.25">
      <c r="A131" s="11"/>
      <c r="B131" s="2" t="s">
        <v>226</v>
      </c>
      <c r="C131" s="1" t="s">
        <v>161</v>
      </c>
      <c r="D131" s="1" t="s">
        <v>77</v>
      </c>
      <c r="E131" s="1" t="s">
        <v>34</v>
      </c>
      <c r="F131" s="1" t="s">
        <v>197</v>
      </c>
      <c r="G131" s="1" t="s">
        <v>18</v>
      </c>
      <c r="H131" s="1" t="s">
        <v>30</v>
      </c>
      <c r="I131" s="1" t="s">
        <v>165</v>
      </c>
      <c r="J131" s="1"/>
      <c r="K131" s="12">
        <f>K132</f>
        <v>6524419.4700000007</v>
      </c>
      <c r="L131" s="12">
        <f t="shared" ref="L131:P131" si="105">L132</f>
        <v>2999946</v>
      </c>
      <c r="M131" s="12">
        <f t="shared" si="105"/>
        <v>3001421.31</v>
      </c>
      <c r="N131" s="12">
        <f t="shared" si="105"/>
        <v>0</v>
      </c>
      <c r="O131" s="12">
        <f t="shared" si="105"/>
        <v>2668431.2999999998</v>
      </c>
      <c r="P131" s="12">
        <f t="shared" si="105"/>
        <v>0</v>
      </c>
    </row>
    <row r="132" spans="1:16">
      <c r="A132" s="11"/>
      <c r="B132" s="2" t="s">
        <v>227</v>
      </c>
      <c r="C132" s="1" t="s">
        <v>161</v>
      </c>
      <c r="D132" s="1" t="s">
        <v>77</v>
      </c>
      <c r="E132" s="1" t="s">
        <v>34</v>
      </c>
      <c r="F132" s="1" t="s">
        <v>197</v>
      </c>
      <c r="G132" s="1" t="s">
        <v>18</v>
      </c>
      <c r="H132" s="1" t="s">
        <v>34</v>
      </c>
      <c r="I132" s="1" t="s">
        <v>165</v>
      </c>
      <c r="J132" s="21"/>
      <c r="K132" s="12">
        <f>K133+K138+K143+K146+K149</f>
        <v>6524419.4700000007</v>
      </c>
      <c r="L132" s="12">
        <f t="shared" ref="L132:P132" si="106">L133+L138+L143+L146</f>
        <v>2999946</v>
      </c>
      <c r="M132" s="12">
        <f t="shared" si="106"/>
        <v>3001421.31</v>
      </c>
      <c r="N132" s="12">
        <f t="shared" si="106"/>
        <v>0</v>
      </c>
      <c r="O132" s="12">
        <f t="shared" si="106"/>
        <v>2668431.2999999998</v>
      </c>
      <c r="P132" s="12">
        <f t="shared" si="106"/>
        <v>0</v>
      </c>
    </row>
    <row r="133" spans="1:16" ht="25.5">
      <c r="A133" s="11"/>
      <c r="B133" s="2" t="s">
        <v>228</v>
      </c>
      <c r="C133" s="1" t="s">
        <v>161</v>
      </c>
      <c r="D133" s="1" t="s">
        <v>77</v>
      </c>
      <c r="E133" s="1" t="s">
        <v>34</v>
      </c>
      <c r="F133" s="1" t="s">
        <v>197</v>
      </c>
      <c r="G133" s="1" t="s">
        <v>18</v>
      </c>
      <c r="H133" s="1" t="s">
        <v>34</v>
      </c>
      <c r="I133" s="1" t="s">
        <v>187</v>
      </c>
      <c r="J133" s="1"/>
      <c r="K133" s="12">
        <f>K135+K137</f>
        <v>1000670</v>
      </c>
      <c r="L133" s="12">
        <f t="shared" ref="L133:P133" si="107">L135+L137</f>
        <v>0</v>
      </c>
      <c r="M133" s="12">
        <f t="shared" si="107"/>
        <v>943421.31</v>
      </c>
      <c r="N133" s="12">
        <f t="shared" si="107"/>
        <v>0</v>
      </c>
      <c r="O133" s="12">
        <f t="shared" si="107"/>
        <v>610431.30000000005</v>
      </c>
      <c r="P133" s="12">
        <f t="shared" si="107"/>
        <v>0</v>
      </c>
    </row>
    <row r="134" spans="1:16" ht="25.5">
      <c r="A134" s="11"/>
      <c r="B134" s="2" t="s">
        <v>173</v>
      </c>
      <c r="C134" s="1" t="s">
        <v>161</v>
      </c>
      <c r="D134" s="1" t="s">
        <v>77</v>
      </c>
      <c r="E134" s="1" t="s">
        <v>34</v>
      </c>
      <c r="F134" s="1" t="s">
        <v>197</v>
      </c>
      <c r="G134" s="1" t="s">
        <v>18</v>
      </c>
      <c r="H134" s="1" t="s">
        <v>34</v>
      </c>
      <c r="I134" s="1" t="s">
        <v>187</v>
      </c>
      <c r="J134" s="1" t="s">
        <v>188</v>
      </c>
      <c r="K134" s="12">
        <f>K135</f>
        <v>999670</v>
      </c>
      <c r="L134" s="12">
        <f t="shared" ref="L134:P134" si="108">L135</f>
        <v>0</v>
      </c>
      <c r="M134" s="12">
        <f t="shared" si="108"/>
        <v>942421.31</v>
      </c>
      <c r="N134" s="12">
        <f t="shared" si="108"/>
        <v>0</v>
      </c>
      <c r="O134" s="12">
        <f t="shared" si="108"/>
        <v>609431.30000000005</v>
      </c>
      <c r="P134" s="12">
        <f t="shared" si="108"/>
        <v>0</v>
      </c>
    </row>
    <row r="135" spans="1:16" ht="38.25">
      <c r="A135" s="11"/>
      <c r="B135" s="2" t="s">
        <v>174</v>
      </c>
      <c r="C135" s="1" t="s">
        <v>161</v>
      </c>
      <c r="D135" s="1" t="s">
        <v>77</v>
      </c>
      <c r="E135" s="1" t="s">
        <v>34</v>
      </c>
      <c r="F135" s="1" t="s">
        <v>197</v>
      </c>
      <c r="G135" s="1" t="s">
        <v>18</v>
      </c>
      <c r="H135" s="1" t="s">
        <v>34</v>
      </c>
      <c r="I135" s="1" t="s">
        <v>187</v>
      </c>
      <c r="J135" s="1" t="s">
        <v>50</v>
      </c>
      <c r="K135" s="12">
        <v>999670</v>
      </c>
      <c r="L135" s="12">
        <v>0</v>
      </c>
      <c r="M135" s="12">
        <v>942421.31</v>
      </c>
      <c r="N135" s="12">
        <v>0</v>
      </c>
      <c r="O135" s="12">
        <v>609431.30000000005</v>
      </c>
      <c r="P135" s="12">
        <v>0</v>
      </c>
    </row>
    <row r="136" spans="1:16">
      <c r="A136" s="11"/>
      <c r="B136" s="2" t="s">
        <v>175</v>
      </c>
      <c r="C136" s="1" t="s">
        <v>161</v>
      </c>
      <c r="D136" s="1" t="s">
        <v>77</v>
      </c>
      <c r="E136" s="1" t="s">
        <v>34</v>
      </c>
      <c r="F136" s="1" t="s">
        <v>197</v>
      </c>
      <c r="G136" s="1" t="s">
        <v>18</v>
      </c>
      <c r="H136" s="1" t="s">
        <v>34</v>
      </c>
      <c r="I136" s="1" t="s">
        <v>187</v>
      </c>
      <c r="J136" s="1" t="s">
        <v>176</v>
      </c>
      <c r="K136" s="12">
        <f>K137</f>
        <v>1000</v>
      </c>
      <c r="L136" s="12">
        <f t="shared" ref="L136:P136" si="109">L137</f>
        <v>0</v>
      </c>
      <c r="M136" s="12">
        <f t="shared" si="109"/>
        <v>1000</v>
      </c>
      <c r="N136" s="12">
        <f t="shared" si="109"/>
        <v>0</v>
      </c>
      <c r="O136" s="12">
        <f t="shared" si="109"/>
        <v>1000</v>
      </c>
      <c r="P136" s="12">
        <f t="shared" si="109"/>
        <v>0</v>
      </c>
    </row>
    <row r="137" spans="1:16">
      <c r="A137" s="11"/>
      <c r="B137" s="2" t="s">
        <v>177</v>
      </c>
      <c r="C137" s="1" t="s">
        <v>161</v>
      </c>
      <c r="D137" s="1" t="s">
        <v>77</v>
      </c>
      <c r="E137" s="1" t="s">
        <v>34</v>
      </c>
      <c r="F137" s="1" t="s">
        <v>197</v>
      </c>
      <c r="G137" s="1" t="s">
        <v>18</v>
      </c>
      <c r="H137" s="1" t="s">
        <v>34</v>
      </c>
      <c r="I137" s="1" t="s">
        <v>187</v>
      </c>
      <c r="J137" s="1" t="s">
        <v>178</v>
      </c>
      <c r="K137" s="12">
        <v>1000</v>
      </c>
      <c r="L137" s="12">
        <v>0</v>
      </c>
      <c r="M137" s="12">
        <v>1000</v>
      </c>
      <c r="N137" s="12">
        <v>0</v>
      </c>
      <c r="O137" s="12">
        <v>1000</v>
      </c>
      <c r="P137" s="12">
        <v>0</v>
      </c>
    </row>
    <row r="138" spans="1:16" ht="25.5">
      <c r="A138" s="11"/>
      <c r="B138" s="2" t="s">
        <v>229</v>
      </c>
      <c r="C138" s="1" t="s">
        <v>161</v>
      </c>
      <c r="D138" s="1" t="s">
        <v>77</v>
      </c>
      <c r="E138" s="1" t="s">
        <v>34</v>
      </c>
      <c r="F138" s="1" t="s">
        <v>197</v>
      </c>
      <c r="G138" s="1" t="s">
        <v>18</v>
      </c>
      <c r="H138" s="1" t="s">
        <v>34</v>
      </c>
      <c r="I138" s="1" t="s">
        <v>223</v>
      </c>
      <c r="J138" s="1"/>
      <c r="K138" s="12">
        <f t="shared" ref="K138:P138" si="110">K139+K141</f>
        <v>31400</v>
      </c>
      <c r="L138" s="12">
        <f t="shared" si="110"/>
        <v>0</v>
      </c>
      <c r="M138" s="12">
        <f t="shared" si="110"/>
        <v>20000</v>
      </c>
      <c r="N138" s="12">
        <f t="shared" si="110"/>
        <v>0</v>
      </c>
      <c r="O138" s="12">
        <f t="shared" si="110"/>
        <v>20000</v>
      </c>
      <c r="P138" s="12">
        <f t="shared" si="110"/>
        <v>0</v>
      </c>
    </row>
    <row r="139" spans="1:16" ht="75.95" customHeight="1">
      <c r="A139" s="11"/>
      <c r="B139" s="2" t="s">
        <v>170</v>
      </c>
      <c r="C139" s="1">
        <v>605</v>
      </c>
      <c r="D139" s="22" t="s">
        <v>77</v>
      </c>
      <c r="E139" s="22" t="s">
        <v>34</v>
      </c>
      <c r="F139" s="1">
        <v>55</v>
      </c>
      <c r="G139" s="1">
        <v>1</v>
      </c>
      <c r="H139" s="22" t="s">
        <v>34</v>
      </c>
      <c r="I139" s="1">
        <v>20030</v>
      </c>
      <c r="J139" s="1">
        <v>100</v>
      </c>
      <c r="K139" s="12">
        <f t="shared" ref="K139:P139" si="111">K140</f>
        <v>1400</v>
      </c>
      <c r="L139" s="12">
        <f t="shared" si="111"/>
        <v>0</v>
      </c>
      <c r="M139" s="12">
        <f t="shared" si="111"/>
        <v>0</v>
      </c>
      <c r="N139" s="12">
        <f t="shared" si="111"/>
        <v>0</v>
      </c>
      <c r="O139" s="12">
        <f t="shared" si="111"/>
        <v>0</v>
      </c>
      <c r="P139" s="12">
        <f t="shared" si="111"/>
        <v>0</v>
      </c>
    </row>
    <row r="140" spans="1:16" ht="30" customHeight="1">
      <c r="A140" s="11"/>
      <c r="B140" s="2" t="s">
        <v>192</v>
      </c>
      <c r="C140" s="1">
        <v>605</v>
      </c>
      <c r="D140" s="22" t="s">
        <v>77</v>
      </c>
      <c r="E140" s="22" t="s">
        <v>34</v>
      </c>
      <c r="F140" s="1">
        <v>55</v>
      </c>
      <c r="G140" s="1">
        <v>1</v>
      </c>
      <c r="H140" s="22" t="s">
        <v>34</v>
      </c>
      <c r="I140" s="1">
        <v>20030</v>
      </c>
      <c r="J140" s="1">
        <v>110</v>
      </c>
      <c r="K140" s="12">
        <v>1400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</row>
    <row r="141" spans="1:16" ht="25.5">
      <c r="A141" s="11"/>
      <c r="B141" s="2" t="s">
        <v>173</v>
      </c>
      <c r="C141" s="1" t="s">
        <v>161</v>
      </c>
      <c r="D141" s="1" t="s">
        <v>77</v>
      </c>
      <c r="E141" s="1" t="s">
        <v>34</v>
      </c>
      <c r="F141" s="1" t="s">
        <v>197</v>
      </c>
      <c r="G141" s="1" t="s">
        <v>18</v>
      </c>
      <c r="H141" s="1" t="s">
        <v>34</v>
      </c>
      <c r="I141" s="1" t="s">
        <v>223</v>
      </c>
      <c r="J141" s="1" t="s">
        <v>188</v>
      </c>
      <c r="K141" s="12">
        <f>K142</f>
        <v>30000</v>
      </c>
      <c r="L141" s="12">
        <f t="shared" ref="L141:P141" si="112">L142</f>
        <v>0</v>
      </c>
      <c r="M141" s="12">
        <f t="shared" si="112"/>
        <v>20000</v>
      </c>
      <c r="N141" s="12">
        <f t="shared" si="112"/>
        <v>0</v>
      </c>
      <c r="O141" s="12">
        <f t="shared" si="112"/>
        <v>20000</v>
      </c>
      <c r="P141" s="12">
        <f t="shared" si="112"/>
        <v>0</v>
      </c>
    </row>
    <row r="142" spans="1:16" ht="38.25">
      <c r="A142" s="11"/>
      <c r="B142" s="2" t="s">
        <v>174</v>
      </c>
      <c r="C142" s="1" t="s">
        <v>161</v>
      </c>
      <c r="D142" s="1" t="s">
        <v>77</v>
      </c>
      <c r="E142" s="1" t="s">
        <v>34</v>
      </c>
      <c r="F142" s="1" t="s">
        <v>197</v>
      </c>
      <c r="G142" s="1" t="s">
        <v>18</v>
      </c>
      <c r="H142" s="1" t="s">
        <v>34</v>
      </c>
      <c r="I142" s="1" t="s">
        <v>223</v>
      </c>
      <c r="J142" s="1" t="s">
        <v>50</v>
      </c>
      <c r="K142" s="12">
        <v>30000</v>
      </c>
      <c r="L142" s="12">
        <v>0</v>
      </c>
      <c r="M142" s="12">
        <v>20000</v>
      </c>
      <c r="N142" s="12">
        <v>0</v>
      </c>
      <c r="O142" s="12">
        <v>20000</v>
      </c>
      <c r="P142" s="12">
        <v>0</v>
      </c>
    </row>
    <row r="143" spans="1:16" ht="25.5">
      <c r="A143" s="11"/>
      <c r="B143" s="2" t="s">
        <v>230</v>
      </c>
      <c r="C143" s="1" t="s">
        <v>161</v>
      </c>
      <c r="D143" s="1" t="s">
        <v>77</v>
      </c>
      <c r="E143" s="1" t="s">
        <v>34</v>
      </c>
      <c r="F143" s="1" t="s">
        <v>197</v>
      </c>
      <c r="G143" s="1" t="s">
        <v>18</v>
      </c>
      <c r="H143" s="1" t="s">
        <v>34</v>
      </c>
      <c r="I143" s="1" t="s">
        <v>231</v>
      </c>
      <c r="J143" s="1"/>
      <c r="K143" s="12">
        <f>K144</f>
        <v>2036588.4</v>
      </c>
      <c r="L143" s="12">
        <f t="shared" ref="L143:P143" si="113">L144</f>
        <v>0</v>
      </c>
      <c r="M143" s="12">
        <f t="shared" si="113"/>
        <v>2038000</v>
      </c>
      <c r="N143" s="12">
        <f t="shared" si="113"/>
        <v>0</v>
      </c>
      <c r="O143" s="12">
        <f t="shared" si="113"/>
        <v>2038000</v>
      </c>
      <c r="P143" s="12">
        <f t="shared" si="113"/>
        <v>0</v>
      </c>
    </row>
    <row r="144" spans="1:16" ht="63.75">
      <c r="A144" s="11"/>
      <c r="B144" s="2" t="s">
        <v>170</v>
      </c>
      <c r="C144" s="1" t="s">
        <v>161</v>
      </c>
      <c r="D144" s="1" t="s">
        <v>77</v>
      </c>
      <c r="E144" s="1" t="s">
        <v>34</v>
      </c>
      <c r="F144" s="1" t="s">
        <v>197</v>
      </c>
      <c r="G144" s="1" t="s">
        <v>18</v>
      </c>
      <c r="H144" s="1" t="s">
        <v>34</v>
      </c>
      <c r="I144" s="1" t="s">
        <v>231</v>
      </c>
      <c r="J144" s="1" t="s">
        <v>171</v>
      </c>
      <c r="K144" s="12">
        <f>K145</f>
        <v>2036588.4</v>
      </c>
      <c r="L144" s="12">
        <f t="shared" ref="L144:P144" si="114">L145</f>
        <v>0</v>
      </c>
      <c r="M144" s="12">
        <f t="shared" si="114"/>
        <v>2038000</v>
      </c>
      <c r="N144" s="12">
        <f t="shared" si="114"/>
        <v>0</v>
      </c>
      <c r="O144" s="12">
        <f t="shared" si="114"/>
        <v>2038000</v>
      </c>
      <c r="P144" s="12">
        <f t="shared" si="114"/>
        <v>0</v>
      </c>
    </row>
    <row r="145" spans="1:16" ht="25.5">
      <c r="A145" s="11"/>
      <c r="B145" s="2" t="s">
        <v>192</v>
      </c>
      <c r="C145" s="1" t="s">
        <v>161</v>
      </c>
      <c r="D145" s="1" t="s">
        <v>77</v>
      </c>
      <c r="E145" s="1" t="s">
        <v>34</v>
      </c>
      <c r="F145" s="1" t="s">
        <v>197</v>
      </c>
      <c r="G145" s="1" t="s">
        <v>18</v>
      </c>
      <c r="H145" s="1" t="s">
        <v>34</v>
      </c>
      <c r="I145" s="1" t="s">
        <v>231</v>
      </c>
      <c r="J145" s="1" t="s">
        <v>37</v>
      </c>
      <c r="K145" s="12">
        <v>2036588.4</v>
      </c>
      <c r="L145" s="12">
        <v>0</v>
      </c>
      <c r="M145" s="12">
        <v>2038000</v>
      </c>
      <c r="N145" s="12">
        <v>0</v>
      </c>
      <c r="O145" s="12">
        <v>2038000</v>
      </c>
      <c r="P145" s="12">
        <v>0</v>
      </c>
    </row>
    <row r="146" spans="1:16" ht="38.25">
      <c r="A146" s="11"/>
      <c r="B146" s="2" t="s">
        <v>232</v>
      </c>
      <c r="C146" s="1" t="s">
        <v>161</v>
      </c>
      <c r="D146" s="1" t="s">
        <v>77</v>
      </c>
      <c r="E146" s="1" t="s">
        <v>34</v>
      </c>
      <c r="F146" s="1" t="s">
        <v>197</v>
      </c>
      <c r="G146" s="1" t="s">
        <v>18</v>
      </c>
      <c r="H146" s="1" t="s">
        <v>34</v>
      </c>
      <c r="I146" s="1"/>
      <c r="J146" s="1"/>
      <c r="K146" s="12">
        <v>2999946</v>
      </c>
      <c r="L146" s="12">
        <f t="shared" ref="L146:P146" si="115">L147</f>
        <v>2999946</v>
      </c>
      <c r="M146" s="12">
        <f t="shared" si="115"/>
        <v>0</v>
      </c>
      <c r="N146" s="12">
        <f t="shared" si="115"/>
        <v>0</v>
      </c>
      <c r="O146" s="12">
        <f t="shared" si="115"/>
        <v>0</v>
      </c>
      <c r="P146" s="12">
        <f t="shared" si="115"/>
        <v>0</v>
      </c>
    </row>
    <row r="147" spans="1:16" ht="25.5">
      <c r="A147" s="11"/>
      <c r="B147" s="2" t="s">
        <v>173</v>
      </c>
      <c r="C147" s="1" t="s">
        <v>161</v>
      </c>
      <c r="D147" s="1" t="s">
        <v>77</v>
      </c>
      <c r="E147" s="1" t="s">
        <v>34</v>
      </c>
      <c r="F147" s="1" t="s">
        <v>197</v>
      </c>
      <c r="G147" s="1" t="s">
        <v>18</v>
      </c>
      <c r="H147" s="1" t="s">
        <v>34</v>
      </c>
      <c r="I147" s="1">
        <v>71410</v>
      </c>
      <c r="J147" s="1" t="s">
        <v>188</v>
      </c>
      <c r="K147" s="12">
        <v>2999946</v>
      </c>
      <c r="L147" s="12">
        <f t="shared" ref="L147:P150" si="116">L148</f>
        <v>2999946</v>
      </c>
      <c r="M147" s="12">
        <f t="shared" si="116"/>
        <v>0</v>
      </c>
      <c r="N147" s="12">
        <f t="shared" si="116"/>
        <v>0</v>
      </c>
      <c r="O147" s="12">
        <f t="shared" si="116"/>
        <v>0</v>
      </c>
      <c r="P147" s="12">
        <f t="shared" si="116"/>
        <v>0</v>
      </c>
    </row>
    <row r="148" spans="1:16" ht="38.25">
      <c r="A148" s="11"/>
      <c r="B148" s="2" t="s">
        <v>174</v>
      </c>
      <c r="C148" s="1" t="s">
        <v>161</v>
      </c>
      <c r="D148" s="1" t="s">
        <v>77</v>
      </c>
      <c r="E148" s="1" t="s">
        <v>34</v>
      </c>
      <c r="F148" s="1" t="s">
        <v>197</v>
      </c>
      <c r="G148" s="1" t="s">
        <v>18</v>
      </c>
      <c r="H148" s="1" t="s">
        <v>34</v>
      </c>
      <c r="I148" s="1">
        <v>71410</v>
      </c>
      <c r="J148" s="1" t="s">
        <v>50</v>
      </c>
      <c r="K148" s="12">
        <v>2999946</v>
      </c>
      <c r="L148" s="12">
        <v>2999946</v>
      </c>
      <c r="M148" s="12">
        <v>0</v>
      </c>
      <c r="N148" s="12">
        <v>0</v>
      </c>
      <c r="O148" s="12">
        <v>0</v>
      </c>
      <c r="P148" s="12">
        <v>0</v>
      </c>
    </row>
    <row r="149" spans="1:16" ht="25.5">
      <c r="A149" s="11"/>
      <c r="B149" s="2" t="s">
        <v>173</v>
      </c>
      <c r="C149" s="42" t="s">
        <v>161</v>
      </c>
      <c r="D149" s="42" t="s">
        <v>77</v>
      </c>
      <c r="E149" s="42" t="s">
        <v>34</v>
      </c>
      <c r="F149" s="42" t="s">
        <v>197</v>
      </c>
      <c r="G149" s="42" t="s">
        <v>18</v>
      </c>
      <c r="H149" s="42" t="s">
        <v>34</v>
      </c>
      <c r="I149" s="42" t="s">
        <v>294</v>
      </c>
      <c r="J149" s="42"/>
      <c r="K149" s="12">
        <f>K150</f>
        <v>455815.07</v>
      </c>
      <c r="L149" s="12">
        <f t="shared" si="116"/>
        <v>0</v>
      </c>
      <c r="M149" s="12">
        <f t="shared" si="116"/>
        <v>0</v>
      </c>
      <c r="N149" s="12">
        <f t="shared" si="116"/>
        <v>0</v>
      </c>
      <c r="O149" s="12">
        <f t="shared" si="116"/>
        <v>0</v>
      </c>
      <c r="P149" s="12">
        <f t="shared" si="116"/>
        <v>0</v>
      </c>
    </row>
    <row r="150" spans="1:16" ht="25.5">
      <c r="A150" s="11"/>
      <c r="B150" s="2" t="s">
        <v>173</v>
      </c>
      <c r="C150" s="42" t="s">
        <v>161</v>
      </c>
      <c r="D150" s="42" t="s">
        <v>77</v>
      </c>
      <c r="E150" s="42" t="s">
        <v>34</v>
      </c>
      <c r="F150" s="42" t="s">
        <v>197</v>
      </c>
      <c r="G150" s="42" t="s">
        <v>18</v>
      </c>
      <c r="H150" s="42" t="s">
        <v>34</v>
      </c>
      <c r="I150" s="42" t="s">
        <v>294</v>
      </c>
      <c r="J150" s="42" t="s">
        <v>188</v>
      </c>
      <c r="K150" s="12">
        <f>K151</f>
        <v>455815.07</v>
      </c>
      <c r="L150" s="12">
        <f t="shared" si="116"/>
        <v>0</v>
      </c>
      <c r="M150" s="12">
        <f t="shared" si="116"/>
        <v>0</v>
      </c>
      <c r="N150" s="12">
        <f t="shared" si="116"/>
        <v>0</v>
      </c>
      <c r="O150" s="12">
        <f t="shared" si="116"/>
        <v>0</v>
      </c>
      <c r="P150" s="12">
        <f t="shared" si="116"/>
        <v>0</v>
      </c>
    </row>
    <row r="151" spans="1:16" ht="38.25">
      <c r="A151" s="11"/>
      <c r="B151" s="2" t="s">
        <v>174</v>
      </c>
      <c r="C151" s="42" t="s">
        <v>161</v>
      </c>
      <c r="D151" s="42" t="s">
        <v>77</v>
      </c>
      <c r="E151" s="42" t="s">
        <v>34</v>
      </c>
      <c r="F151" s="42" t="s">
        <v>197</v>
      </c>
      <c r="G151" s="42" t="s">
        <v>18</v>
      </c>
      <c r="H151" s="42" t="s">
        <v>34</v>
      </c>
      <c r="I151" s="42" t="s">
        <v>294</v>
      </c>
      <c r="J151" s="42" t="s">
        <v>50</v>
      </c>
      <c r="K151" s="12">
        <v>455815.07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</row>
    <row r="152" spans="1:16">
      <c r="A152" s="11"/>
      <c r="B152" s="2"/>
      <c r="C152" s="20" t="s">
        <v>161</v>
      </c>
      <c r="D152" s="20" t="s">
        <v>27</v>
      </c>
      <c r="E152" s="20" t="s">
        <v>30</v>
      </c>
      <c r="F152" s="20"/>
      <c r="G152" s="20"/>
      <c r="H152" s="20"/>
      <c r="I152" s="20"/>
      <c r="J152" s="20"/>
      <c r="K152" s="10">
        <f t="shared" ref="K152:P152" si="117">K153+K160</f>
        <v>46000</v>
      </c>
      <c r="L152" s="10">
        <f t="shared" si="117"/>
        <v>0</v>
      </c>
      <c r="M152" s="10">
        <f t="shared" si="117"/>
        <v>36000</v>
      </c>
      <c r="N152" s="10">
        <f t="shared" si="117"/>
        <v>0</v>
      </c>
      <c r="O152" s="10">
        <f t="shared" si="117"/>
        <v>36000</v>
      </c>
      <c r="P152" s="10">
        <f t="shared" si="117"/>
        <v>0</v>
      </c>
    </row>
    <row r="153" spans="1:16">
      <c r="A153" s="11"/>
      <c r="B153" s="23" t="s">
        <v>149</v>
      </c>
      <c r="C153" s="20" t="s">
        <v>161</v>
      </c>
      <c r="D153" s="20" t="s">
        <v>27</v>
      </c>
      <c r="E153" s="20" t="s">
        <v>34</v>
      </c>
      <c r="F153" s="20"/>
      <c r="G153" s="20"/>
      <c r="H153" s="20"/>
      <c r="I153" s="20"/>
      <c r="J153" s="20"/>
      <c r="K153" s="10">
        <f>K159</f>
        <v>36000</v>
      </c>
      <c r="L153" s="10">
        <f t="shared" ref="L153:P153" si="118">L159</f>
        <v>0</v>
      </c>
      <c r="M153" s="10">
        <f t="shared" si="118"/>
        <v>36000</v>
      </c>
      <c r="N153" s="10">
        <f t="shared" si="118"/>
        <v>0</v>
      </c>
      <c r="O153" s="10">
        <f t="shared" si="118"/>
        <v>36000</v>
      </c>
      <c r="P153" s="10">
        <f t="shared" si="118"/>
        <v>0</v>
      </c>
    </row>
    <row r="154" spans="1:16">
      <c r="A154" s="11"/>
      <c r="B154" s="23" t="s">
        <v>150</v>
      </c>
      <c r="C154" s="1" t="s">
        <v>161</v>
      </c>
      <c r="D154" s="1" t="s">
        <v>27</v>
      </c>
      <c r="E154" s="1" t="s">
        <v>34</v>
      </c>
      <c r="F154" s="1" t="s">
        <v>163</v>
      </c>
      <c r="G154" s="1" t="s">
        <v>164</v>
      </c>
      <c r="H154" s="1" t="s">
        <v>30</v>
      </c>
      <c r="I154" s="22" t="s">
        <v>165</v>
      </c>
      <c r="J154" s="1"/>
      <c r="K154" s="12">
        <f>K155</f>
        <v>36000</v>
      </c>
      <c r="L154" s="12">
        <f t="shared" ref="L154:P154" si="119">L155</f>
        <v>0</v>
      </c>
      <c r="M154" s="12">
        <f t="shared" si="119"/>
        <v>36000</v>
      </c>
      <c r="N154" s="12">
        <f t="shared" si="119"/>
        <v>0</v>
      </c>
      <c r="O154" s="12">
        <f t="shared" si="119"/>
        <v>36000</v>
      </c>
      <c r="P154" s="12">
        <f t="shared" si="119"/>
        <v>0</v>
      </c>
    </row>
    <row r="155" spans="1:16">
      <c r="A155" s="11"/>
      <c r="B155" s="2" t="s">
        <v>162</v>
      </c>
      <c r="C155" s="1" t="s">
        <v>161</v>
      </c>
      <c r="D155" s="1" t="s">
        <v>27</v>
      </c>
      <c r="E155" s="1" t="s">
        <v>34</v>
      </c>
      <c r="F155" s="1" t="s">
        <v>163</v>
      </c>
      <c r="G155" s="1" t="s">
        <v>18</v>
      </c>
      <c r="H155" s="1" t="s">
        <v>30</v>
      </c>
      <c r="I155" s="1" t="s">
        <v>165</v>
      </c>
      <c r="J155" s="1"/>
      <c r="K155" s="12">
        <f>K156</f>
        <v>36000</v>
      </c>
      <c r="L155" s="12">
        <f t="shared" ref="L155:P155" si="120">L156</f>
        <v>0</v>
      </c>
      <c r="M155" s="12">
        <f t="shared" si="120"/>
        <v>36000</v>
      </c>
      <c r="N155" s="12">
        <f t="shared" si="120"/>
        <v>0</v>
      </c>
      <c r="O155" s="12">
        <f t="shared" si="120"/>
        <v>36000</v>
      </c>
      <c r="P155" s="12">
        <f t="shared" si="120"/>
        <v>0</v>
      </c>
    </row>
    <row r="156" spans="1:16" ht="38.25">
      <c r="A156" s="11"/>
      <c r="B156" s="2" t="s">
        <v>166</v>
      </c>
      <c r="C156" s="1" t="s">
        <v>161</v>
      </c>
      <c r="D156" s="1" t="s">
        <v>27</v>
      </c>
      <c r="E156" s="1" t="s">
        <v>34</v>
      </c>
      <c r="F156" s="1" t="s">
        <v>163</v>
      </c>
      <c r="G156" s="1" t="s">
        <v>18</v>
      </c>
      <c r="H156" s="1" t="s">
        <v>27</v>
      </c>
      <c r="I156" s="1" t="s">
        <v>165</v>
      </c>
      <c r="J156" s="21"/>
      <c r="K156" s="12">
        <f>K157</f>
        <v>36000</v>
      </c>
      <c r="L156" s="12">
        <f t="shared" ref="L156:P156" si="121">L157</f>
        <v>0</v>
      </c>
      <c r="M156" s="12">
        <f t="shared" si="121"/>
        <v>36000</v>
      </c>
      <c r="N156" s="12">
        <f t="shared" si="121"/>
        <v>0</v>
      </c>
      <c r="O156" s="12">
        <f t="shared" si="121"/>
        <v>36000</v>
      </c>
      <c r="P156" s="12">
        <f t="shared" si="121"/>
        <v>0</v>
      </c>
    </row>
    <row r="157" spans="1:16">
      <c r="A157" s="11"/>
      <c r="B157" s="2" t="s">
        <v>233</v>
      </c>
      <c r="C157" s="1" t="s">
        <v>161</v>
      </c>
      <c r="D157" s="1" t="s">
        <v>27</v>
      </c>
      <c r="E157" s="1" t="s">
        <v>34</v>
      </c>
      <c r="F157" s="1" t="s">
        <v>163</v>
      </c>
      <c r="G157" s="1" t="s">
        <v>18</v>
      </c>
      <c r="H157" s="1" t="s">
        <v>27</v>
      </c>
      <c r="I157" s="1" t="s">
        <v>223</v>
      </c>
      <c r="J157" s="1"/>
      <c r="K157" s="12">
        <f>K158</f>
        <v>36000</v>
      </c>
      <c r="L157" s="12">
        <f t="shared" ref="L157:P157" si="122">L158</f>
        <v>0</v>
      </c>
      <c r="M157" s="12">
        <f t="shared" si="122"/>
        <v>36000</v>
      </c>
      <c r="N157" s="12">
        <f t="shared" si="122"/>
        <v>0</v>
      </c>
      <c r="O157" s="12">
        <f t="shared" si="122"/>
        <v>36000</v>
      </c>
      <c r="P157" s="12">
        <f t="shared" si="122"/>
        <v>0</v>
      </c>
    </row>
    <row r="158" spans="1:16" ht="25.5">
      <c r="A158" s="11"/>
      <c r="B158" s="2" t="s">
        <v>234</v>
      </c>
      <c r="C158" s="1" t="s">
        <v>161</v>
      </c>
      <c r="D158" s="1" t="s">
        <v>27</v>
      </c>
      <c r="E158" s="1" t="s">
        <v>34</v>
      </c>
      <c r="F158" s="1" t="s">
        <v>163</v>
      </c>
      <c r="G158" s="1" t="s">
        <v>18</v>
      </c>
      <c r="H158" s="1" t="s">
        <v>27</v>
      </c>
      <c r="I158" s="1" t="s">
        <v>223</v>
      </c>
      <c r="J158" s="1" t="s">
        <v>203</v>
      </c>
      <c r="K158" s="12">
        <f>K159</f>
        <v>36000</v>
      </c>
      <c r="L158" s="12">
        <f t="shared" ref="L158:P158" si="123">L159</f>
        <v>0</v>
      </c>
      <c r="M158" s="12">
        <f t="shared" si="123"/>
        <v>36000</v>
      </c>
      <c r="N158" s="12">
        <f t="shared" si="123"/>
        <v>0</v>
      </c>
      <c r="O158" s="12">
        <f t="shared" si="123"/>
        <v>36000</v>
      </c>
      <c r="P158" s="12">
        <f t="shared" si="123"/>
        <v>0</v>
      </c>
    </row>
    <row r="159" spans="1:16" ht="25.5">
      <c r="A159" s="11"/>
      <c r="B159" s="2" t="s">
        <v>202</v>
      </c>
      <c r="C159" s="1" t="s">
        <v>161</v>
      </c>
      <c r="D159" s="1" t="s">
        <v>27</v>
      </c>
      <c r="E159" s="1" t="s">
        <v>34</v>
      </c>
      <c r="F159" s="1" t="s">
        <v>163</v>
      </c>
      <c r="G159" s="1" t="s">
        <v>18</v>
      </c>
      <c r="H159" s="20" t="s">
        <v>27</v>
      </c>
      <c r="I159" s="1" t="s">
        <v>223</v>
      </c>
      <c r="J159" s="1" t="s">
        <v>236</v>
      </c>
      <c r="K159" s="12">
        <v>36000</v>
      </c>
      <c r="L159" s="12">
        <v>0</v>
      </c>
      <c r="M159" s="12">
        <v>36000</v>
      </c>
      <c r="N159" s="12">
        <v>0</v>
      </c>
      <c r="O159" s="12">
        <v>36000</v>
      </c>
      <c r="P159" s="12">
        <v>0</v>
      </c>
    </row>
    <row r="160" spans="1:16" ht="25.5">
      <c r="A160" s="11"/>
      <c r="B160" s="2" t="s">
        <v>235</v>
      </c>
      <c r="C160" s="20">
        <v>605</v>
      </c>
      <c r="D160" s="20">
        <v>10</v>
      </c>
      <c r="E160" s="27" t="s">
        <v>43</v>
      </c>
      <c r="F160" s="20"/>
      <c r="G160" s="20"/>
      <c r="H160" s="20"/>
      <c r="I160" s="20"/>
      <c r="J160" s="20"/>
      <c r="K160" s="10">
        <f t="shared" ref="K160:P165" si="124">K161</f>
        <v>10000</v>
      </c>
      <c r="L160" s="10">
        <f t="shared" si="124"/>
        <v>0</v>
      </c>
      <c r="M160" s="10">
        <f t="shared" si="124"/>
        <v>0</v>
      </c>
      <c r="N160" s="10">
        <f t="shared" si="124"/>
        <v>0</v>
      </c>
      <c r="O160" s="10">
        <f t="shared" si="124"/>
        <v>0</v>
      </c>
      <c r="P160" s="10">
        <f t="shared" si="124"/>
        <v>0</v>
      </c>
    </row>
    <row r="161" spans="1:16">
      <c r="A161" s="11"/>
      <c r="B161" s="23" t="s">
        <v>151</v>
      </c>
      <c r="C161" s="1">
        <v>605</v>
      </c>
      <c r="D161" s="1">
        <v>10</v>
      </c>
      <c r="E161" s="22" t="s">
        <v>43</v>
      </c>
      <c r="F161" s="1">
        <v>99</v>
      </c>
      <c r="G161" s="1">
        <v>0</v>
      </c>
      <c r="H161" s="22" t="s">
        <v>30</v>
      </c>
      <c r="I161" s="22" t="s">
        <v>165</v>
      </c>
      <c r="J161" s="1"/>
      <c r="K161" s="12">
        <f t="shared" si="124"/>
        <v>10000</v>
      </c>
      <c r="L161" s="12">
        <f t="shared" si="124"/>
        <v>0</v>
      </c>
      <c r="M161" s="12">
        <f t="shared" si="124"/>
        <v>0</v>
      </c>
      <c r="N161" s="12">
        <f t="shared" si="124"/>
        <v>0</v>
      </c>
      <c r="O161" s="12">
        <f t="shared" si="124"/>
        <v>0</v>
      </c>
      <c r="P161" s="12">
        <f t="shared" si="124"/>
        <v>0</v>
      </c>
    </row>
    <row r="162" spans="1:16">
      <c r="A162" s="11"/>
      <c r="B162" s="2" t="s">
        <v>162</v>
      </c>
      <c r="C162" s="1">
        <v>605</v>
      </c>
      <c r="D162" s="1">
        <v>10</v>
      </c>
      <c r="E162" s="22" t="s">
        <v>43</v>
      </c>
      <c r="F162" s="1">
        <v>99</v>
      </c>
      <c r="G162" s="1">
        <v>1</v>
      </c>
      <c r="H162" s="22" t="s">
        <v>30</v>
      </c>
      <c r="I162" s="22" t="s">
        <v>165</v>
      </c>
      <c r="J162" s="1"/>
      <c r="K162" s="12">
        <f t="shared" si="124"/>
        <v>10000</v>
      </c>
      <c r="L162" s="12">
        <f t="shared" si="124"/>
        <v>0</v>
      </c>
      <c r="M162" s="12">
        <f t="shared" si="124"/>
        <v>0</v>
      </c>
      <c r="N162" s="12">
        <f t="shared" si="124"/>
        <v>0</v>
      </c>
      <c r="O162" s="12">
        <f t="shared" si="124"/>
        <v>0</v>
      </c>
      <c r="P162" s="12">
        <f t="shared" si="124"/>
        <v>0</v>
      </c>
    </row>
    <row r="163" spans="1:16" ht="38.25">
      <c r="A163" s="11"/>
      <c r="B163" s="2" t="s">
        <v>166</v>
      </c>
      <c r="C163" s="1">
        <v>605</v>
      </c>
      <c r="D163" s="1">
        <v>10</v>
      </c>
      <c r="E163" s="22" t="s">
        <v>43</v>
      </c>
      <c r="F163" s="1">
        <v>99</v>
      </c>
      <c r="G163" s="1">
        <v>1</v>
      </c>
      <c r="H163" s="22" t="s">
        <v>34</v>
      </c>
      <c r="I163" s="22" t="s">
        <v>165</v>
      </c>
      <c r="J163" s="1"/>
      <c r="K163" s="12">
        <f t="shared" si="124"/>
        <v>10000</v>
      </c>
      <c r="L163" s="12">
        <f t="shared" si="124"/>
        <v>0</v>
      </c>
      <c r="M163" s="12">
        <f t="shared" si="124"/>
        <v>0</v>
      </c>
      <c r="N163" s="12">
        <f t="shared" si="124"/>
        <v>0</v>
      </c>
      <c r="O163" s="12">
        <f t="shared" si="124"/>
        <v>0</v>
      </c>
      <c r="P163" s="12">
        <f t="shared" si="124"/>
        <v>0</v>
      </c>
    </row>
    <row r="164" spans="1:16" ht="25.5">
      <c r="A164" s="11"/>
      <c r="B164" s="2" t="s">
        <v>167</v>
      </c>
      <c r="C164" s="1">
        <v>605</v>
      </c>
      <c r="D164" s="1">
        <v>10</v>
      </c>
      <c r="E164" s="22" t="s">
        <v>43</v>
      </c>
      <c r="F164" s="1">
        <v>99</v>
      </c>
      <c r="G164" s="1">
        <v>1</v>
      </c>
      <c r="H164" s="22" t="s">
        <v>34</v>
      </c>
      <c r="I164" s="1">
        <v>29970</v>
      </c>
      <c r="J164" s="1"/>
      <c r="K164" s="12">
        <f t="shared" si="124"/>
        <v>10000</v>
      </c>
      <c r="L164" s="12">
        <f t="shared" si="124"/>
        <v>0</v>
      </c>
      <c r="M164" s="12">
        <f t="shared" si="124"/>
        <v>0</v>
      </c>
      <c r="N164" s="12">
        <f t="shared" si="124"/>
        <v>0</v>
      </c>
      <c r="O164" s="12">
        <f t="shared" si="124"/>
        <v>0</v>
      </c>
      <c r="P164" s="12">
        <f t="shared" si="124"/>
        <v>0</v>
      </c>
    </row>
    <row r="165" spans="1:16">
      <c r="A165" s="11"/>
      <c r="B165" s="2" t="s">
        <v>179</v>
      </c>
      <c r="C165" s="1">
        <v>605</v>
      </c>
      <c r="D165" s="1">
        <v>10</v>
      </c>
      <c r="E165" s="22" t="s">
        <v>43</v>
      </c>
      <c r="F165" s="1">
        <v>99</v>
      </c>
      <c r="G165" s="1">
        <v>1</v>
      </c>
      <c r="H165" s="22" t="s">
        <v>34</v>
      </c>
      <c r="I165" s="1">
        <v>29970</v>
      </c>
      <c r="J165" s="1">
        <v>300</v>
      </c>
      <c r="K165" s="12">
        <f t="shared" si="124"/>
        <v>10000</v>
      </c>
      <c r="L165" s="12">
        <f t="shared" si="124"/>
        <v>0</v>
      </c>
      <c r="M165" s="12">
        <f t="shared" si="124"/>
        <v>0</v>
      </c>
      <c r="N165" s="12">
        <f t="shared" si="124"/>
        <v>0</v>
      </c>
      <c r="O165" s="12">
        <f t="shared" si="124"/>
        <v>0</v>
      </c>
      <c r="P165" s="12">
        <f t="shared" si="124"/>
        <v>0</v>
      </c>
    </row>
    <row r="166" spans="1:16" ht="25.5">
      <c r="A166" s="11"/>
      <c r="B166" s="2" t="s">
        <v>202</v>
      </c>
      <c r="C166" s="1">
        <v>605</v>
      </c>
      <c r="D166" s="1">
        <v>10</v>
      </c>
      <c r="E166" s="22" t="s">
        <v>43</v>
      </c>
      <c r="F166" s="1">
        <v>99</v>
      </c>
      <c r="G166" s="1">
        <v>1</v>
      </c>
      <c r="H166" s="22" t="s">
        <v>34</v>
      </c>
      <c r="I166" s="1">
        <v>29970</v>
      </c>
      <c r="J166" s="1">
        <v>360</v>
      </c>
      <c r="K166" s="12">
        <v>10000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</row>
    <row r="167" spans="1:16">
      <c r="A167" s="11"/>
      <c r="B167" s="2" t="s">
        <v>204</v>
      </c>
      <c r="C167" s="20" t="s">
        <v>161</v>
      </c>
      <c r="D167" s="20" t="s">
        <v>28</v>
      </c>
      <c r="E167" s="20" t="s">
        <v>30</v>
      </c>
      <c r="F167" s="20"/>
      <c r="G167" s="20"/>
      <c r="H167" s="20"/>
      <c r="I167" s="20"/>
      <c r="J167" s="20"/>
      <c r="K167" s="10">
        <f>K174+K176</f>
        <v>75000</v>
      </c>
      <c r="L167" s="10">
        <f t="shared" ref="L167:P167" si="125">L174+L176</f>
        <v>0</v>
      </c>
      <c r="M167" s="10">
        <f t="shared" si="125"/>
        <v>16000</v>
      </c>
      <c r="N167" s="10">
        <f t="shared" si="125"/>
        <v>0</v>
      </c>
      <c r="O167" s="10">
        <f t="shared" si="125"/>
        <v>16000</v>
      </c>
      <c r="P167" s="10">
        <f t="shared" si="125"/>
        <v>0</v>
      </c>
    </row>
    <row r="168" spans="1:16">
      <c r="A168" s="11"/>
      <c r="B168" s="23" t="s">
        <v>152</v>
      </c>
      <c r="C168" s="20" t="s">
        <v>161</v>
      </c>
      <c r="D168" s="20" t="s">
        <v>28</v>
      </c>
      <c r="E168" s="20" t="s">
        <v>36</v>
      </c>
      <c r="F168" s="20"/>
      <c r="G168" s="20"/>
      <c r="H168" s="20"/>
      <c r="I168" s="20"/>
      <c r="J168" s="20"/>
      <c r="K168" s="10">
        <f>K169</f>
        <v>75000</v>
      </c>
      <c r="L168" s="10">
        <f t="shared" ref="L168:P168" si="126">L169</f>
        <v>0</v>
      </c>
      <c r="M168" s="10">
        <f t="shared" si="126"/>
        <v>16000</v>
      </c>
      <c r="N168" s="10">
        <f t="shared" si="126"/>
        <v>0</v>
      </c>
      <c r="O168" s="10">
        <f t="shared" si="126"/>
        <v>16000</v>
      </c>
      <c r="P168" s="10">
        <f t="shared" si="126"/>
        <v>0</v>
      </c>
    </row>
    <row r="169" spans="1:16">
      <c r="A169" s="11"/>
      <c r="B169" s="23" t="s">
        <v>153</v>
      </c>
      <c r="C169" s="1" t="s">
        <v>161</v>
      </c>
      <c r="D169" s="1" t="s">
        <v>28</v>
      </c>
      <c r="E169" s="1" t="s">
        <v>36</v>
      </c>
      <c r="F169" s="1" t="s">
        <v>197</v>
      </c>
      <c r="G169" s="1" t="s">
        <v>164</v>
      </c>
      <c r="H169" s="1" t="s">
        <v>30</v>
      </c>
      <c r="I169" s="1" t="s">
        <v>165</v>
      </c>
      <c r="J169" s="1"/>
      <c r="K169" s="12">
        <f>K170</f>
        <v>75000</v>
      </c>
      <c r="L169" s="12">
        <f t="shared" ref="L169:P169" si="127">L170</f>
        <v>0</v>
      </c>
      <c r="M169" s="12">
        <f t="shared" si="127"/>
        <v>16000</v>
      </c>
      <c r="N169" s="12">
        <f t="shared" si="127"/>
        <v>0</v>
      </c>
      <c r="O169" s="12">
        <f t="shared" si="127"/>
        <v>16000</v>
      </c>
      <c r="P169" s="12">
        <f t="shared" si="127"/>
        <v>0</v>
      </c>
    </row>
    <row r="170" spans="1:16" ht="51">
      <c r="A170" s="11"/>
      <c r="B170" s="2" t="s">
        <v>196</v>
      </c>
      <c r="C170" s="1" t="s">
        <v>161</v>
      </c>
      <c r="D170" s="1" t="s">
        <v>28</v>
      </c>
      <c r="E170" s="1" t="s">
        <v>36</v>
      </c>
      <c r="F170" s="1" t="s">
        <v>197</v>
      </c>
      <c r="G170" s="1" t="s">
        <v>19</v>
      </c>
      <c r="H170" s="1" t="s">
        <v>30</v>
      </c>
      <c r="I170" s="1" t="s">
        <v>165</v>
      </c>
      <c r="J170" s="1"/>
      <c r="K170" s="12">
        <f>K171</f>
        <v>75000</v>
      </c>
      <c r="L170" s="12">
        <f t="shared" ref="L170:P170" si="128">L171</f>
        <v>0</v>
      </c>
      <c r="M170" s="12">
        <f t="shared" si="128"/>
        <v>16000</v>
      </c>
      <c r="N170" s="12">
        <f t="shared" si="128"/>
        <v>0</v>
      </c>
      <c r="O170" s="12">
        <f t="shared" si="128"/>
        <v>16000</v>
      </c>
      <c r="P170" s="12">
        <f t="shared" si="128"/>
        <v>0</v>
      </c>
    </row>
    <row r="171" spans="1:16" ht="38.25">
      <c r="A171" s="11"/>
      <c r="B171" s="2" t="s">
        <v>237</v>
      </c>
      <c r="C171" s="1" t="s">
        <v>161</v>
      </c>
      <c r="D171" s="1" t="s">
        <v>28</v>
      </c>
      <c r="E171" s="1" t="s">
        <v>36</v>
      </c>
      <c r="F171" s="1" t="s">
        <v>197</v>
      </c>
      <c r="G171" s="1" t="s">
        <v>19</v>
      </c>
      <c r="H171" s="1" t="s">
        <v>34</v>
      </c>
      <c r="I171" s="1" t="s">
        <v>165</v>
      </c>
      <c r="J171" s="21"/>
      <c r="K171" s="12">
        <f>K172</f>
        <v>75000</v>
      </c>
      <c r="L171" s="12">
        <f t="shared" ref="L171:P171" si="129">L172</f>
        <v>0</v>
      </c>
      <c r="M171" s="12">
        <f t="shared" si="129"/>
        <v>16000</v>
      </c>
      <c r="N171" s="12">
        <f t="shared" si="129"/>
        <v>0</v>
      </c>
      <c r="O171" s="12">
        <f t="shared" si="129"/>
        <v>16000</v>
      </c>
      <c r="P171" s="12">
        <f t="shared" si="129"/>
        <v>0</v>
      </c>
    </row>
    <row r="172" spans="1:16">
      <c r="A172" s="11"/>
      <c r="B172" s="2" t="s">
        <v>238</v>
      </c>
      <c r="C172" s="1" t="s">
        <v>161</v>
      </c>
      <c r="D172" s="1" t="s">
        <v>28</v>
      </c>
      <c r="E172" s="1" t="s">
        <v>36</v>
      </c>
      <c r="F172" s="1" t="s">
        <v>197</v>
      </c>
      <c r="G172" s="1" t="s">
        <v>19</v>
      </c>
      <c r="H172" s="1" t="s">
        <v>34</v>
      </c>
      <c r="I172" s="1" t="s">
        <v>187</v>
      </c>
      <c r="J172" s="1"/>
      <c r="K172" s="12">
        <f>K173+K175</f>
        <v>75000</v>
      </c>
      <c r="L172" s="12">
        <f t="shared" ref="L172:P172" si="130">L173+L175</f>
        <v>0</v>
      </c>
      <c r="M172" s="12">
        <f t="shared" si="130"/>
        <v>16000</v>
      </c>
      <c r="N172" s="12">
        <f t="shared" si="130"/>
        <v>0</v>
      </c>
      <c r="O172" s="12">
        <f t="shared" si="130"/>
        <v>16000</v>
      </c>
      <c r="P172" s="12">
        <f t="shared" si="130"/>
        <v>0</v>
      </c>
    </row>
    <row r="173" spans="1:16" ht="25.5">
      <c r="A173" s="11"/>
      <c r="B173" s="2" t="s">
        <v>239</v>
      </c>
      <c r="C173" s="1" t="s">
        <v>161</v>
      </c>
      <c r="D173" s="1" t="s">
        <v>28</v>
      </c>
      <c r="E173" s="1" t="s">
        <v>36</v>
      </c>
      <c r="F173" s="1" t="s">
        <v>197</v>
      </c>
      <c r="G173" s="1" t="s">
        <v>19</v>
      </c>
      <c r="H173" s="1" t="s">
        <v>34</v>
      </c>
      <c r="I173" s="1" t="s">
        <v>187</v>
      </c>
      <c r="J173" s="1" t="s">
        <v>171</v>
      </c>
      <c r="K173" s="12">
        <f>K174</f>
        <v>25000</v>
      </c>
      <c r="L173" s="12">
        <f t="shared" ref="L173:P173" si="131">L174</f>
        <v>0</v>
      </c>
      <c r="M173" s="12">
        <f t="shared" si="131"/>
        <v>5000</v>
      </c>
      <c r="N173" s="12">
        <f t="shared" si="131"/>
        <v>0</v>
      </c>
      <c r="O173" s="12">
        <f t="shared" si="131"/>
        <v>5000</v>
      </c>
      <c r="P173" s="12">
        <f t="shared" si="131"/>
        <v>0</v>
      </c>
    </row>
    <row r="174" spans="1:16" ht="63.75">
      <c r="A174" s="11"/>
      <c r="B174" s="2" t="s">
        <v>170</v>
      </c>
      <c r="C174" s="1" t="s">
        <v>161</v>
      </c>
      <c r="D174" s="1" t="s">
        <v>28</v>
      </c>
      <c r="E174" s="1" t="s">
        <v>36</v>
      </c>
      <c r="F174" s="1" t="s">
        <v>197</v>
      </c>
      <c r="G174" s="1" t="s">
        <v>19</v>
      </c>
      <c r="H174" s="1" t="s">
        <v>34</v>
      </c>
      <c r="I174" s="1" t="s">
        <v>187</v>
      </c>
      <c r="J174" s="1" t="s">
        <v>37</v>
      </c>
      <c r="K174" s="12">
        <v>25000</v>
      </c>
      <c r="L174" s="12">
        <v>0</v>
      </c>
      <c r="M174" s="12">
        <v>5000</v>
      </c>
      <c r="N174" s="12">
        <v>0</v>
      </c>
      <c r="O174" s="12">
        <v>5000</v>
      </c>
      <c r="P174" s="12">
        <v>0</v>
      </c>
    </row>
    <row r="175" spans="1:16" ht="25.5">
      <c r="B175" s="2" t="s">
        <v>192</v>
      </c>
      <c r="C175" s="1" t="s">
        <v>161</v>
      </c>
      <c r="D175" s="1" t="s">
        <v>28</v>
      </c>
      <c r="E175" s="1" t="s">
        <v>36</v>
      </c>
      <c r="F175" s="1" t="s">
        <v>197</v>
      </c>
      <c r="G175" s="1" t="s">
        <v>19</v>
      </c>
      <c r="H175" s="1" t="s">
        <v>34</v>
      </c>
      <c r="I175" s="1" t="s">
        <v>187</v>
      </c>
      <c r="J175" s="1" t="s">
        <v>188</v>
      </c>
      <c r="K175" s="12">
        <f>K176</f>
        <v>50000</v>
      </c>
      <c r="L175" s="12">
        <f t="shared" ref="L175:P175" si="132">L176</f>
        <v>0</v>
      </c>
      <c r="M175" s="12">
        <f t="shared" si="132"/>
        <v>11000</v>
      </c>
      <c r="N175" s="12">
        <f t="shared" si="132"/>
        <v>0</v>
      </c>
      <c r="O175" s="12">
        <f t="shared" si="132"/>
        <v>11000</v>
      </c>
      <c r="P175" s="12">
        <f t="shared" si="132"/>
        <v>0</v>
      </c>
    </row>
    <row r="176" spans="1:16" ht="25.5">
      <c r="B176" s="2" t="s">
        <v>173</v>
      </c>
      <c r="C176" s="1" t="s">
        <v>161</v>
      </c>
      <c r="D176" s="1" t="s">
        <v>28</v>
      </c>
      <c r="E176" s="1" t="s">
        <v>36</v>
      </c>
      <c r="F176" s="1" t="s">
        <v>197</v>
      </c>
      <c r="G176" s="1" t="s">
        <v>19</v>
      </c>
      <c r="H176" s="1" t="s">
        <v>34</v>
      </c>
      <c r="I176" s="1" t="s">
        <v>187</v>
      </c>
      <c r="J176" s="1" t="s">
        <v>50</v>
      </c>
      <c r="K176" s="12">
        <v>50000</v>
      </c>
      <c r="L176" s="12">
        <v>0</v>
      </c>
      <c r="M176" s="12">
        <v>11000</v>
      </c>
      <c r="N176" s="12">
        <v>0</v>
      </c>
      <c r="O176" s="12">
        <v>11000</v>
      </c>
      <c r="P176" s="12">
        <v>0</v>
      </c>
    </row>
    <row r="177" spans="2:16" ht="38.25">
      <c r="B177" s="2" t="s">
        <v>174</v>
      </c>
      <c r="C177" s="20"/>
      <c r="D177" s="20"/>
      <c r="E177" s="20"/>
      <c r="F177" s="20"/>
      <c r="G177" s="20"/>
      <c r="H177" s="20"/>
      <c r="I177" s="20"/>
      <c r="J177" s="20"/>
      <c r="K177" s="10">
        <f t="shared" ref="K177:P177" si="133">K12+K58+K66+K81+K106+K120+K128+K152+K167</f>
        <v>13272112.66</v>
      </c>
      <c r="L177" s="10">
        <f t="shared" si="133"/>
        <v>3172644</v>
      </c>
      <c r="M177" s="10">
        <f t="shared" si="133"/>
        <v>9034472.3100000005</v>
      </c>
      <c r="N177" s="10">
        <f t="shared" si="133"/>
        <v>190488</v>
      </c>
      <c r="O177" s="10">
        <f t="shared" si="133"/>
        <v>9144605.5500000007</v>
      </c>
      <c r="P177" s="10">
        <f t="shared" si="133"/>
        <v>208588</v>
      </c>
    </row>
    <row r="178" spans="2:16">
      <c r="B178" s="23" t="s">
        <v>154</v>
      </c>
    </row>
  </sheetData>
  <mergeCells count="17">
    <mergeCell ref="K8:L8"/>
    <mergeCell ref="M8:N8"/>
    <mergeCell ref="O8:P8"/>
    <mergeCell ref="F10:I10"/>
    <mergeCell ref="A7:A9"/>
    <mergeCell ref="B7:B9"/>
    <mergeCell ref="C8:C9"/>
    <mergeCell ref="D8:D9"/>
    <mergeCell ref="E8:E9"/>
    <mergeCell ref="J8:J9"/>
    <mergeCell ref="F8:I9"/>
    <mergeCell ref="A3:P3"/>
    <mergeCell ref="A4:P4"/>
    <mergeCell ref="A5:P5"/>
    <mergeCell ref="A6:P6"/>
    <mergeCell ref="C7:J7"/>
    <mergeCell ref="K7:P7"/>
  </mergeCells>
  <pageMargins left="0.7" right="0.7" top="0.75" bottom="0.75" header="0.3" footer="0.3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17"/>
  <sheetViews>
    <sheetView workbookViewId="0">
      <selection activeCell="A5" sqref="A5:M5"/>
    </sheetView>
  </sheetViews>
  <sheetFormatPr defaultColWidth="9" defaultRowHeight="15"/>
  <cols>
    <col min="2" max="2" width="42.140625" customWidth="1"/>
    <col min="8" max="8" width="13.85546875" customWidth="1"/>
    <col min="9" max="9" width="11.85546875" customWidth="1"/>
    <col min="10" max="10" width="13" customWidth="1"/>
    <col min="11" max="11" width="11" customWidth="1"/>
    <col min="12" max="12" width="13.28515625" customWidth="1"/>
    <col min="13" max="13" width="11.85546875" customWidth="1"/>
  </cols>
  <sheetData>
    <row r="3" spans="1:13" ht="99" customHeight="1">
      <c r="A3" s="47" t="s">
        <v>299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>
      <c r="A4" s="51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57.75" customHeight="1">
      <c r="A5" s="50" t="s">
        <v>240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>
      <c r="A6" s="51" t="s">
        <v>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>
      <c r="A7" s="52" t="s">
        <v>156</v>
      </c>
      <c r="B7" s="52" t="s">
        <v>120</v>
      </c>
      <c r="C7" s="52" t="s">
        <v>121</v>
      </c>
      <c r="D7" s="53"/>
      <c r="E7" s="53"/>
      <c r="F7" s="53"/>
      <c r="G7" s="54"/>
      <c r="H7" s="52" t="s">
        <v>5</v>
      </c>
      <c r="I7" s="53"/>
      <c r="J7" s="53"/>
      <c r="K7" s="53"/>
      <c r="L7" s="53"/>
      <c r="M7" s="54"/>
    </row>
    <row r="8" spans="1:13">
      <c r="A8" s="56"/>
      <c r="B8" s="56"/>
      <c r="C8" s="52" t="s">
        <v>158</v>
      </c>
      <c r="D8" s="59"/>
      <c r="E8" s="59"/>
      <c r="F8" s="60"/>
      <c r="G8" s="52" t="s">
        <v>159</v>
      </c>
      <c r="H8" s="52" t="s">
        <v>8</v>
      </c>
      <c r="I8" s="54"/>
      <c r="J8" s="52" t="s">
        <v>9</v>
      </c>
      <c r="K8" s="54"/>
      <c r="L8" s="52" t="s">
        <v>10</v>
      </c>
      <c r="M8" s="54"/>
    </row>
    <row r="9" spans="1:13" ht="63.75">
      <c r="A9" s="55"/>
      <c r="B9" s="55"/>
      <c r="C9" s="61"/>
      <c r="D9" s="62"/>
      <c r="E9" s="62"/>
      <c r="F9" s="63"/>
      <c r="G9" s="55"/>
      <c r="H9" s="1" t="s">
        <v>124</v>
      </c>
      <c r="I9" s="1" t="s">
        <v>125</v>
      </c>
      <c r="J9" s="1" t="s">
        <v>124</v>
      </c>
      <c r="K9" s="1" t="s">
        <v>125</v>
      </c>
      <c r="L9" s="1" t="s">
        <v>124</v>
      </c>
      <c r="M9" s="1" t="s">
        <v>125</v>
      </c>
    </row>
    <row r="10" spans="1:13">
      <c r="A10" s="1" t="s">
        <v>18</v>
      </c>
      <c r="B10" s="1" t="s">
        <v>19</v>
      </c>
      <c r="C10" s="52" t="s">
        <v>20</v>
      </c>
      <c r="D10" s="53"/>
      <c r="E10" s="53"/>
      <c r="F10" s="54"/>
      <c r="G10" s="1" t="s">
        <v>21</v>
      </c>
      <c r="H10" s="1" t="s">
        <v>22</v>
      </c>
      <c r="I10" s="1" t="s">
        <v>23</v>
      </c>
      <c r="J10" s="1" t="s">
        <v>24</v>
      </c>
      <c r="K10" s="1" t="s">
        <v>25</v>
      </c>
      <c r="L10" s="1" t="s">
        <v>26</v>
      </c>
      <c r="M10" s="1" t="s">
        <v>27</v>
      </c>
    </row>
    <row r="11" spans="1:13" ht="51.75">
      <c r="A11" s="13"/>
      <c r="B11" s="13" t="s">
        <v>196</v>
      </c>
      <c r="C11" s="20" t="s">
        <v>197</v>
      </c>
      <c r="D11" s="20" t="s">
        <v>164</v>
      </c>
      <c r="E11" s="20" t="s">
        <v>30</v>
      </c>
      <c r="F11" s="20" t="s">
        <v>165</v>
      </c>
      <c r="G11" s="20"/>
      <c r="H11" s="10">
        <f t="shared" ref="H11:M11" si="0">H12+H33+H40+H45+H56</f>
        <v>6972719.4699999997</v>
      </c>
      <c r="I11" s="10">
        <f t="shared" si="0"/>
        <v>0</v>
      </c>
      <c r="J11" s="10">
        <f t="shared" si="0"/>
        <v>3195421.31</v>
      </c>
      <c r="K11" s="10">
        <f t="shared" si="0"/>
        <v>0</v>
      </c>
      <c r="L11" s="10">
        <f t="shared" si="0"/>
        <v>2862431.3</v>
      </c>
      <c r="M11" s="10">
        <f t="shared" si="0"/>
        <v>0</v>
      </c>
    </row>
    <row r="12" spans="1:13" ht="39">
      <c r="A12" s="13"/>
      <c r="B12" s="13" t="s">
        <v>226</v>
      </c>
      <c r="C12" s="20" t="s">
        <v>197</v>
      </c>
      <c r="D12" s="20" t="s">
        <v>18</v>
      </c>
      <c r="E12" s="20" t="s">
        <v>30</v>
      </c>
      <c r="F12" s="20" t="s">
        <v>165</v>
      </c>
      <c r="G12" s="20"/>
      <c r="H12" s="10">
        <f>H13</f>
        <v>6524419.4699999997</v>
      </c>
      <c r="I12" s="10">
        <f t="shared" ref="I12:M12" si="1">I13</f>
        <v>0</v>
      </c>
      <c r="J12" s="10">
        <f t="shared" si="1"/>
        <v>3001421.31</v>
      </c>
      <c r="K12" s="10">
        <f t="shared" si="1"/>
        <v>0</v>
      </c>
      <c r="L12" s="10">
        <f t="shared" si="1"/>
        <v>2668431.2999999998</v>
      </c>
      <c r="M12" s="10">
        <f t="shared" si="1"/>
        <v>0</v>
      </c>
    </row>
    <row r="13" spans="1:13">
      <c r="A13" s="11"/>
      <c r="B13" s="11" t="s">
        <v>227</v>
      </c>
      <c r="C13" s="1" t="s">
        <v>197</v>
      </c>
      <c r="D13" s="1" t="s">
        <v>18</v>
      </c>
      <c r="E13" s="1" t="s">
        <v>34</v>
      </c>
      <c r="F13" s="1" t="s">
        <v>165</v>
      </c>
      <c r="G13" s="21"/>
      <c r="H13" s="12">
        <f>H14+H19+H24+H27+H31</f>
        <v>6524419.4699999997</v>
      </c>
      <c r="I13" s="12">
        <f t="shared" ref="I13:M13" si="2">I14+I19+I24+I27</f>
        <v>0</v>
      </c>
      <c r="J13" s="12">
        <f t="shared" si="2"/>
        <v>3001421.31</v>
      </c>
      <c r="K13" s="12">
        <f t="shared" si="2"/>
        <v>0</v>
      </c>
      <c r="L13" s="12">
        <f t="shared" si="2"/>
        <v>2668431.2999999998</v>
      </c>
      <c r="M13" s="12">
        <f t="shared" si="2"/>
        <v>0</v>
      </c>
    </row>
    <row r="14" spans="1:13" ht="26.25">
      <c r="A14" s="11"/>
      <c r="B14" s="11" t="s">
        <v>228</v>
      </c>
      <c r="C14" s="1" t="s">
        <v>197</v>
      </c>
      <c r="D14" s="1" t="s">
        <v>18</v>
      </c>
      <c r="E14" s="1" t="s">
        <v>34</v>
      </c>
      <c r="F14" s="1" t="s">
        <v>187</v>
      </c>
      <c r="G14" s="1"/>
      <c r="H14" s="12">
        <f>H16+H18</f>
        <v>1000670</v>
      </c>
      <c r="I14" s="12">
        <f t="shared" ref="I14:M14" si="3">I16+I18</f>
        <v>0</v>
      </c>
      <c r="J14" s="12">
        <f t="shared" si="3"/>
        <v>943421.31</v>
      </c>
      <c r="K14" s="12">
        <f t="shared" si="3"/>
        <v>0</v>
      </c>
      <c r="L14" s="12">
        <f t="shared" si="3"/>
        <v>610431.30000000005</v>
      </c>
      <c r="M14" s="12">
        <f t="shared" si="3"/>
        <v>0</v>
      </c>
    </row>
    <row r="15" spans="1:13" ht="26.25">
      <c r="A15" s="11"/>
      <c r="B15" s="11" t="s">
        <v>173</v>
      </c>
      <c r="C15" s="1" t="s">
        <v>197</v>
      </c>
      <c r="D15" s="1" t="s">
        <v>18</v>
      </c>
      <c r="E15" s="1" t="s">
        <v>34</v>
      </c>
      <c r="F15" s="1" t="s">
        <v>187</v>
      </c>
      <c r="G15" s="1" t="s">
        <v>188</v>
      </c>
      <c r="H15" s="12">
        <f>H16</f>
        <v>999670</v>
      </c>
      <c r="I15" s="12">
        <f t="shared" ref="I15:M15" si="4">I16</f>
        <v>0</v>
      </c>
      <c r="J15" s="12">
        <f t="shared" si="4"/>
        <v>942421.31</v>
      </c>
      <c r="K15" s="12">
        <f t="shared" si="4"/>
        <v>0</v>
      </c>
      <c r="L15" s="12">
        <f t="shared" si="4"/>
        <v>609431.30000000005</v>
      </c>
      <c r="M15" s="12">
        <f t="shared" si="4"/>
        <v>0</v>
      </c>
    </row>
    <row r="16" spans="1:13" ht="39">
      <c r="A16" s="11"/>
      <c r="B16" s="11" t="s">
        <v>174</v>
      </c>
      <c r="C16" s="1" t="s">
        <v>197</v>
      </c>
      <c r="D16" s="1" t="s">
        <v>18</v>
      </c>
      <c r="E16" s="1" t="s">
        <v>34</v>
      </c>
      <c r="F16" s="1" t="s">
        <v>187</v>
      </c>
      <c r="G16" s="1" t="s">
        <v>50</v>
      </c>
      <c r="H16" s="12">
        <v>999670</v>
      </c>
      <c r="I16" s="12">
        <v>0</v>
      </c>
      <c r="J16" s="12">
        <v>942421.31</v>
      </c>
      <c r="K16" s="12">
        <v>0</v>
      </c>
      <c r="L16" s="12">
        <v>609431.30000000005</v>
      </c>
      <c r="M16" s="12">
        <v>0</v>
      </c>
    </row>
    <row r="17" spans="1:13">
      <c r="A17" s="11"/>
      <c r="B17" s="11" t="s">
        <v>175</v>
      </c>
      <c r="C17" s="1" t="s">
        <v>197</v>
      </c>
      <c r="D17" s="1" t="s">
        <v>18</v>
      </c>
      <c r="E17" s="1" t="s">
        <v>34</v>
      </c>
      <c r="F17" s="1" t="s">
        <v>187</v>
      </c>
      <c r="G17" s="1" t="s">
        <v>176</v>
      </c>
      <c r="H17" s="12">
        <f>H18</f>
        <v>1000</v>
      </c>
      <c r="I17" s="12">
        <f t="shared" ref="I17:M17" si="5">I18</f>
        <v>0</v>
      </c>
      <c r="J17" s="12">
        <f t="shared" si="5"/>
        <v>1000</v>
      </c>
      <c r="K17" s="12">
        <f t="shared" si="5"/>
        <v>0</v>
      </c>
      <c r="L17" s="12">
        <f t="shared" si="5"/>
        <v>1000</v>
      </c>
      <c r="M17" s="12">
        <f t="shared" si="5"/>
        <v>0</v>
      </c>
    </row>
    <row r="18" spans="1:13">
      <c r="A18" s="11"/>
      <c r="B18" s="11" t="s">
        <v>177</v>
      </c>
      <c r="C18" s="1" t="s">
        <v>197</v>
      </c>
      <c r="D18" s="1" t="s">
        <v>18</v>
      </c>
      <c r="E18" s="1" t="s">
        <v>34</v>
      </c>
      <c r="F18" s="1" t="s">
        <v>187</v>
      </c>
      <c r="G18" s="1" t="s">
        <v>178</v>
      </c>
      <c r="H18" s="12">
        <v>1000</v>
      </c>
      <c r="I18" s="12">
        <v>0</v>
      </c>
      <c r="J18" s="12">
        <v>1000</v>
      </c>
      <c r="K18" s="12">
        <v>0</v>
      </c>
      <c r="L18" s="12">
        <v>1000</v>
      </c>
      <c r="M18" s="12">
        <v>0</v>
      </c>
    </row>
    <row r="19" spans="1:13" ht="26.25">
      <c r="A19" s="11"/>
      <c r="B19" s="11" t="s">
        <v>229</v>
      </c>
      <c r="C19" s="1" t="s">
        <v>197</v>
      </c>
      <c r="D19" s="1" t="s">
        <v>18</v>
      </c>
      <c r="E19" s="1" t="s">
        <v>34</v>
      </c>
      <c r="F19" s="1" t="s">
        <v>223</v>
      </c>
      <c r="G19" s="1"/>
      <c r="H19" s="12">
        <f t="shared" ref="H19:M19" si="6">H20+H22</f>
        <v>31400</v>
      </c>
      <c r="I19" s="12">
        <f t="shared" si="6"/>
        <v>0</v>
      </c>
      <c r="J19" s="12">
        <f t="shared" si="6"/>
        <v>20000</v>
      </c>
      <c r="K19" s="12">
        <f t="shared" si="6"/>
        <v>0</v>
      </c>
      <c r="L19" s="12">
        <f t="shared" si="6"/>
        <v>20000</v>
      </c>
      <c r="M19" s="12">
        <f t="shared" si="6"/>
        <v>0</v>
      </c>
    </row>
    <row r="20" spans="1:13" ht="64.5">
      <c r="A20" s="11"/>
      <c r="B20" s="11" t="s">
        <v>170</v>
      </c>
      <c r="C20" s="1">
        <v>55</v>
      </c>
      <c r="D20" s="1">
        <v>1</v>
      </c>
      <c r="E20" s="22" t="s">
        <v>34</v>
      </c>
      <c r="F20" s="1">
        <v>20030</v>
      </c>
      <c r="G20" s="1">
        <v>100</v>
      </c>
      <c r="H20" s="12">
        <f t="shared" ref="H20:M20" si="7">H21</f>
        <v>1400</v>
      </c>
      <c r="I20" s="12">
        <f t="shared" si="7"/>
        <v>0</v>
      </c>
      <c r="J20" s="12">
        <f t="shared" si="7"/>
        <v>0</v>
      </c>
      <c r="K20" s="12">
        <f t="shared" si="7"/>
        <v>0</v>
      </c>
      <c r="L20" s="12">
        <f t="shared" si="7"/>
        <v>0</v>
      </c>
      <c r="M20" s="12">
        <f t="shared" si="7"/>
        <v>0</v>
      </c>
    </row>
    <row r="21" spans="1:13" ht="26.25">
      <c r="A21" s="11"/>
      <c r="B21" s="11" t="s">
        <v>192</v>
      </c>
      <c r="C21" s="1">
        <v>55</v>
      </c>
      <c r="D21" s="1">
        <v>1</v>
      </c>
      <c r="E21" s="22" t="s">
        <v>34</v>
      </c>
      <c r="F21" s="1">
        <v>20030</v>
      </c>
      <c r="G21" s="1">
        <v>110</v>
      </c>
      <c r="H21" s="12">
        <v>1400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ht="26.25">
      <c r="A22" s="11"/>
      <c r="B22" s="11" t="s">
        <v>173</v>
      </c>
      <c r="C22" s="1" t="s">
        <v>197</v>
      </c>
      <c r="D22" s="1" t="s">
        <v>18</v>
      </c>
      <c r="E22" s="1" t="s">
        <v>34</v>
      </c>
      <c r="F22" s="1" t="s">
        <v>223</v>
      </c>
      <c r="G22" s="1" t="s">
        <v>188</v>
      </c>
      <c r="H22" s="12">
        <f>H23</f>
        <v>30000</v>
      </c>
      <c r="I22" s="12">
        <f t="shared" ref="I22:M22" si="8">I23</f>
        <v>0</v>
      </c>
      <c r="J22" s="12">
        <f>J23</f>
        <v>20000</v>
      </c>
      <c r="K22" s="12">
        <f t="shared" si="8"/>
        <v>0</v>
      </c>
      <c r="L22" s="12">
        <f t="shared" si="8"/>
        <v>20000</v>
      </c>
      <c r="M22" s="12">
        <f t="shared" si="8"/>
        <v>0</v>
      </c>
    </row>
    <row r="23" spans="1:13" ht="39">
      <c r="A23" s="11"/>
      <c r="B23" s="11" t="s">
        <v>174</v>
      </c>
      <c r="C23" s="1" t="s">
        <v>197</v>
      </c>
      <c r="D23" s="1" t="s">
        <v>18</v>
      </c>
      <c r="E23" s="1" t="s">
        <v>34</v>
      </c>
      <c r="F23" s="1" t="s">
        <v>223</v>
      </c>
      <c r="G23" s="1" t="s">
        <v>50</v>
      </c>
      <c r="H23" s="12">
        <v>30000</v>
      </c>
      <c r="I23" s="12">
        <v>0</v>
      </c>
      <c r="J23" s="12">
        <v>20000</v>
      </c>
      <c r="K23" s="12">
        <v>0</v>
      </c>
      <c r="L23" s="12">
        <v>20000</v>
      </c>
      <c r="M23" s="12">
        <v>0</v>
      </c>
    </row>
    <row r="24" spans="1:13" ht="26.25">
      <c r="A24" s="11"/>
      <c r="B24" s="11" t="s">
        <v>230</v>
      </c>
      <c r="C24" s="1" t="s">
        <v>197</v>
      </c>
      <c r="D24" s="1" t="s">
        <v>18</v>
      </c>
      <c r="E24" s="1" t="s">
        <v>34</v>
      </c>
      <c r="F24" s="1" t="s">
        <v>231</v>
      </c>
      <c r="G24" s="1"/>
      <c r="H24" s="12">
        <f>H25</f>
        <v>2036588.4</v>
      </c>
      <c r="I24" s="12">
        <f t="shared" ref="I24:M24" si="9">I25</f>
        <v>0</v>
      </c>
      <c r="J24" s="12">
        <f t="shared" si="9"/>
        <v>2038000</v>
      </c>
      <c r="K24" s="12">
        <f t="shared" si="9"/>
        <v>0</v>
      </c>
      <c r="L24" s="12">
        <f t="shared" si="9"/>
        <v>2038000</v>
      </c>
      <c r="M24" s="12">
        <f t="shared" si="9"/>
        <v>0</v>
      </c>
    </row>
    <row r="25" spans="1:13" ht="64.5">
      <c r="A25" s="11"/>
      <c r="B25" s="11" t="s">
        <v>170</v>
      </c>
      <c r="C25" s="1" t="s">
        <v>197</v>
      </c>
      <c r="D25" s="1" t="s">
        <v>18</v>
      </c>
      <c r="E25" s="1" t="s">
        <v>34</v>
      </c>
      <c r="F25" s="1" t="s">
        <v>231</v>
      </c>
      <c r="G25" s="1" t="s">
        <v>171</v>
      </c>
      <c r="H25" s="12">
        <f>H26</f>
        <v>2036588.4</v>
      </c>
      <c r="I25" s="12">
        <f t="shared" ref="I25:M25" si="10">I26</f>
        <v>0</v>
      </c>
      <c r="J25" s="12">
        <f t="shared" si="10"/>
        <v>2038000</v>
      </c>
      <c r="K25" s="12">
        <f t="shared" si="10"/>
        <v>0</v>
      </c>
      <c r="L25" s="12">
        <f t="shared" si="10"/>
        <v>2038000</v>
      </c>
      <c r="M25" s="12">
        <f t="shared" si="10"/>
        <v>0</v>
      </c>
    </row>
    <row r="26" spans="1:13" ht="26.25">
      <c r="A26" s="11"/>
      <c r="B26" s="11" t="s">
        <v>192</v>
      </c>
      <c r="C26" s="1" t="s">
        <v>197</v>
      </c>
      <c r="D26" s="1" t="s">
        <v>18</v>
      </c>
      <c r="E26" s="1" t="s">
        <v>34</v>
      </c>
      <c r="F26" s="1" t="s">
        <v>231</v>
      </c>
      <c r="G26" s="1" t="s">
        <v>37</v>
      </c>
      <c r="H26" s="12">
        <v>2036588.4</v>
      </c>
      <c r="I26" s="12">
        <v>0</v>
      </c>
      <c r="J26" s="12">
        <v>2038000</v>
      </c>
      <c r="K26" s="12">
        <v>0</v>
      </c>
      <c r="L26" s="12">
        <v>2038000</v>
      </c>
      <c r="M26" s="12">
        <v>0</v>
      </c>
    </row>
    <row r="27" spans="1:13" ht="39">
      <c r="A27" s="11"/>
      <c r="B27" s="11" t="s">
        <v>232</v>
      </c>
      <c r="C27" s="1" t="s">
        <v>197</v>
      </c>
      <c r="D27" s="1" t="s">
        <v>18</v>
      </c>
      <c r="E27" s="1" t="s">
        <v>34</v>
      </c>
      <c r="F27" s="1" t="s">
        <v>294</v>
      </c>
      <c r="G27" s="1"/>
      <c r="H27" s="12">
        <f>H28</f>
        <v>455815.07</v>
      </c>
      <c r="I27" s="12">
        <f t="shared" ref="I27:M27" si="11">I28</f>
        <v>0</v>
      </c>
      <c r="J27" s="12">
        <f t="shared" si="11"/>
        <v>0</v>
      </c>
      <c r="K27" s="12">
        <f t="shared" si="11"/>
        <v>0</v>
      </c>
      <c r="L27" s="12">
        <f t="shared" si="11"/>
        <v>0</v>
      </c>
      <c r="M27" s="12">
        <f t="shared" si="11"/>
        <v>0</v>
      </c>
    </row>
    <row r="28" spans="1:13" ht="26.25">
      <c r="A28" s="11"/>
      <c r="B28" s="11" t="s">
        <v>173</v>
      </c>
      <c r="C28" s="1" t="s">
        <v>197</v>
      </c>
      <c r="D28" s="1" t="s">
        <v>18</v>
      </c>
      <c r="E28" s="1" t="s">
        <v>34</v>
      </c>
      <c r="F28" s="1" t="s">
        <v>294</v>
      </c>
      <c r="G28" s="1" t="s">
        <v>188</v>
      </c>
      <c r="H28" s="12">
        <f>H29</f>
        <v>455815.07</v>
      </c>
      <c r="I28" s="12">
        <f t="shared" ref="I28:M31" si="12">I29</f>
        <v>0</v>
      </c>
      <c r="J28" s="12">
        <f t="shared" si="12"/>
        <v>0</v>
      </c>
      <c r="K28" s="12">
        <f t="shared" si="12"/>
        <v>0</v>
      </c>
      <c r="L28" s="12">
        <f t="shared" si="12"/>
        <v>0</v>
      </c>
      <c r="M28" s="12">
        <f t="shared" si="12"/>
        <v>0</v>
      </c>
    </row>
    <row r="29" spans="1:13" ht="39">
      <c r="A29" s="11"/>
      <c r="B29" s="11" t="s">
        <v>174</v>
      </c>
      <c r="C29" s="1" t="s">
        <v>197</v>
      </c>
      <c r="D29" s="1" t="s">
        <v>18</v>
      </c>
      <c r="E29" s="1" t="s">
        <v>34</v>
      </c>
      <c r="F29" s="1" t="s">
        <v>294</v>
      </c>
      <c r="G29" s="1" t="s">
        <v>50</v>
      </c>
      <c r="H29" s="12">
        <v>455815.07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</row>
    <row r="30" spans="1:13" ht="26.25">
      <c r="A30" s="13"/>
      <c r="B30" s="11" t="s">
        <v>173</v>
      </c>
      <c r="C30" s="42" t="s">
        <v>197</v>
      </c>
      <c r="D30" s="42" t="s">
        <v>18</v>
      </c>
      <c r="E30" s="42" t="s">
        <v>34</v>
      </c>
      <c r="F30" s="42">
        <v>71410</v>
      </c>
      <c r="G30" s="42"/>
      <c r="H30" s="12">
        <f>H31</f>
        <v>2999946</v>
      </c>
      <c r="I30" s="12">
        <f t="shared" si="12"/>
        <v>0</v>
      </c>
      <c r="J30" s="12">
        <f t="shared" si="12"/>
        <v>0</v>
      </c>
      <c r="K30" s="12">
        <f t="shared" si="12"/>
        <v>0</v>
      </c>
      <c r="L30" s="12">
        <f t="shared" si="12"/>
        <v>0</v>
      </c>
      <c r="M30" s="12">
        <f t="shared" si="12"/>
        <v>0</v>
      </c>
    </row>
    <row r="31" spans="1:13" ht="26.25">
      <c r="A31" s="11"/>
      <c r="B31" s="11" t="s">
        <v>173</v>
      </c>
      <c r="C31" s="42" t="s">
        <v>197</v>
      </c>
      <c r="D31" s="42" t="s">
        <v>18</v>
      </c>
      <c r="E31" s="42" t="s">
        <v>34</v>
      </c>
      <c r="F31" s="42">
        <v>71410</v>
      </c>
      <c r="G31" s="42" t="s">
        <v>188</v>
      </c>
      <c r="H31" s="12">
        <f>H32</f>
        <v>2999946</v>
      </c>
      <c r="I31" s="12">
        <f t="shared" si="12"/>
        <v>0</v>
      </c>
      <c r="J31" s="12">
        <f t="shared" si="12"/>
        <v>0</v>
      </c>
      <c r="K31" s="12">
        <f t="shared" si="12"/>
        <v>0</v>
      </c>
      <c r="L31" s="12">
        <f t="shared" si="12"/>
        <v>0</v>
      </c>
      <c r="M31" s="12">
        <f t="shared" si="12"/>
        <v>0</v>
      </c>
    </row>
    <row r="32" spans="1:13" ht="39">
      <c r="A32" s="11"/>
      <c r="B32" s="11" t="s">
        <v>174</v>
      </c>
      <c r="C32" s="42" t="s">
        <v>197</v>
      </c>
      <c r="D32" s="42" t="s">
        <v>18</v>
      </c>
      <c r="E32" s="42" t="s">
        <v>34</v>
      </c>
      <c r="F32" s="42">
        <v>71410</v>
      </c>
      <c r="G32" s="42" t="s">
        <v>50</v>
      </c>
      <c r="H32" s="12">
        <v>2999946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</row>
    <row r="33" spans="1:13" ht="39">
      <c r="A33" s="11"/>
      <c r="B33" s="13" t="s">
        <v>237</v>
      </c>
      <c r="C33" s="20" t="s">
        <v>197</v>
      </c>
      <c r="D33" s="20" t="s">
        <v>19</v>
      </c>
      <c r="E33" s="20" t="s">
        <v>30</v>
      </c>
      <c r="F33" s="20" t="s">
        <v>165</v>
      </c>
      <c r="G33" s="20"/>
      <c r="H33" s="10">
        <f>H34</f>
        <v>75000</v>
      </c>
      <c r="I33" s="10">
        <f t="shared" ref="I33:M33" si="13">I34</f>
        <v>0</v>
      </c>
      <c r="J33" s="10">
        <f t="shared" si="13"/>
        <v>16000</v>
      </c>
      <c r="K33" s="10">
        <f t="shared" si="13"/>
        <v>0</v>
      </c>
      <c r="L33" s="10">
        <f t="shared" si="13"/>
        <v>16000</v>
      </c>
      <c r="M33" s="10">
        <f t="shared" si="13"/>
        <v>0</v>
      </c>
    </row>
    <row r="34" spans="1:13">
      <c r="A34" s="11"/>
      <c r="B34" s="11" t="s">
        <v>238</v>
      </c>
      <c r="C34" s="1" t="s">
        <v>197</v>
      </c>
      <c r="D34" s="1" t="s">
        <v>19</v>
      </c>
      <c r="E34" s="1" t="s">
        <v>34</v>
      </c>
      <c r="F34" s="1" t="s">
        <v>165</v>
      </c>
      <c r="G34" s="21"/>
      <c r="H34" s="12">
        <f>H35</f>
        <v>75000</v>
      </c>
      <c r="I34" s="12">
        <f t="shared" ref="I34:M34" si="14">I35</f>
        <v>0</v>
      </c>
      <c r="J34" s="12">
        <f t="shared" si="14"/>
        <v>16000</v>
      </c>
      <c r="K34" s="12">
        <f t="shared" si="14"/>
        <v>0</v>
      </c>
      <c r="L34" s="12">
        <f t="shared" si="14"/>
        <v>16000</v>
      </c>
      <c r="M34" s="12">
        <f t="shared" si="14"/>
        <v>0</v>
      </c>
    </row>
    <row r="35" spans="1:13" ht="26.25">
      <c r="A35" s="11"/>
      <c r="B35" s="11" t="s">
        <v>239</v>
      </c>
      <c r="C35" s="1" t="s">
        <v>197</v>
      </c>
      <c r="D35" s="1" t="s">
        <v>19</v>
      </c>
      <c r="E35" s="1" t="s">
        <v>34</v>
      </c>
      <c r="F35" s="1" t="s">
        <v>187</v>
      </c>
      <c r="G35" s="1"/>
      <c r="H35" s="12">
        <f>H37+H39</f>
        <v>75000</v>
      </c>
      <c r="I35" s="12">
        <f t="shared" ref="I35:M35" si="15">I37+I39</f>
        <v>0</v>
      </c>
      <c r="J35" s="12">
        <f t="shared" si="15"/>
        <v>16000</v>
      </c>
      <c r="K35" s="12">
        <f t="shared" si="15"/>
        <v>0</v>
      </c>
      <c r="L35" s="12">
        <f t="shared" si="15"/>
        <v>16000</v>
      </c>
      <c r="M35" s="12">
        <f t="shared" si="15"/>
        <v>0</v>
      </c>
    </row>
    <row r="36" spans="1:13" ht="64.5">
      <c r="A36" s="11"/>
      <c r="B36" s="11" t="s">
        <v>170</v>
      </c>
      <c r="C36" s="1" t="s">
        <v>197</v>
      </c>
      <c r="D36" s="1" t="s">
        <v>19</v>
      </c>
      <c r="E36" s="1" t="s">
        <v>34</v>
      </c>
      <c r="F36" s="1" t="s">
        <v>187</v>
      </c>
      <c r="G36" s="1" t="s">
        <v>171</v>
      </c>
      <c r="H36" s="12">
        <f>H37</f>
        <v>25000</v>
      </c>
      <c r="I36" s="12">
        <f t="shared" ref="I36:M36" si="16">I37</f>
        <v>0</v>
      </c>
      <c r="J36" s="12">
        <f t="shared" si="16"/>
        <v>5000</v>
      </c>
      <c r="K36" s="12">
        <f t="shared" si="16"/>
        <v>0</v>
      </c>
      <c r="L36" s="12">
        <f t="shared" si="16"/>
        <v>5000</v>
      </c>
      <c r="M36" s="12">
        <f t="shared" si="16"/>
        <v>0</v>
      </c>
    </row>
    <row r="37" spans="1:13" ht="26.25">
      <c r="A37" s="13"/>
      <c r="B37" s="11" t="s">
        <v>192</v>
      </c>
      <c r="C37" s="1" t="s">
        <v>197</v>
      </c>
      <c r="D37" s="1" t="s">
        <v>19</v>
      </c>
      <c r="E37" s="1" t="s">
        <v>34</v>
      </c>
      <c r="F37" s="1" t="s">
        <v>187</v>
      </c>
      <c r="G37" s="1" t="s">
        <v>37</v>
      </c>
      <c r="H37" s="12">
        <v>25000</v>
      </c>
      <c r="I37" s="12">
        <v>0</v>
      </c>
      <c r="J37" s="12">
        <v>5000</v>
      </c>
      <c r="K37" s="12">
        <v>0</v>
      </c>
      <c r="L37" s="12">
        <v>5000</v>
      </c>
      <c r="M37" s="12">
        <v>0</v>
      </c>
    </row>
    <row r="38" spans="1:13" ht="26.25">
      <c r="A38" s="11"/>
      <c r="B38" s="11" t="s">
        <v>173</v>
      </c>
      <c r="C38" s="1" t="s">
        <v>197</v>
      </c>
      <c r="D38" s="1" t="s">
        <v>19</v>
      </c>
      <c r="E38" s="1" t="s">
        <v>34</v>
      </c>
      <c r="F38" s="1" t="s">
        <v>187</v>
      </c>
      <c r="G38" s="1" t="s">
        <v>188</v>
      </c>
      <c r="H38" s="12">
        <f>H39</f>
        <v>50000</v>
      </c>
      <c r="I38" s="12">
        <f t="shared" ref="I38:M38" si="17">I39</f>
        <v>0</v>
      </c>
      <c r="J38" s="12">
        <f t="shared" si="17"/>
        <v>11000</v>
      </c>
      <c r="K38" s="12">
        <f t="shared" si="17"/>
        <v>0</v>
      </c>
      <c r="L38" s="12">
        <f t="shared" si="17"/>
        <v>11000</v>
      </c>
      <c r="M38" s="12">
        <f t="shared" si="17"/>
        <v>0</v>
      </c>
    </row>
    <row r="39" spans="1:13" ht="39">
      <c r="A39" s="11"/>
      <c r="B39" s="11" t="s">
        <v>174</v>
      </c>
      <c r="C39" s="1" t="s">
        <v>197</v>
      </c>
      <c r="D39" s="1" t="s">
        <v>19</v>
      </c>
      <c r="E39" s="1" t="s">
        <v>34</v>
      </c>
      <c r="F39" s="1" t="s">
        <v>187</v>
      </c>
      <c r="G39" s="1" t="s">
        <v>50</v>
      </c>
      <c r="H39" s="12">
        <v>50000</v>
      </c>
      <c r="I39" s="12">
        <v>0</v>
      </c>
      <c r="J39" s="12">
        <v>11000</v>
      </c>
      <c r="K39" s="12">
        <v>0</v>
      </c>
      <c r="L39" s="12">
        <v>11000</v>
      </c>
      <c r="M39" s="12">
        <v>0</v>
      </c>
    </row>
    <row r="40" spans="1:13" ht="26.25">
      <c r="A40" s="11"/>
      <c r="B40" s="13" t="s">
        <v>206</v>
      </c>
      <c r="C40" s="20" t="s">
        <v>197</v>
      </c>
      <c r="D40" s="20" t="s">
        <v>20</v>
      </c>
      <c r="E40" s="20" t="s">
        <v>30</v>
      </c>
      <c r="F40" s="20" t="s">
        <v>165</v>
      </c>
      <c r="G40" s="20"/>
      <c r="H40" s="10">
        <f>H41</f>
        <v>195300</v>
      </c>
      <c r="I40" s="10">
        <f t="shared" ref="I40:M40" si="18">I41</f>
        <v>0</v>
      </c>
      <c r="J40" s="10">
        <f t="shared" si="18"/>
        <v>0</v>
      </c>
      <c r="K40" s="10">
        <f t="shared" si="18"/>
        <v>0</v>
      </c>
      <c r="L40" s="10">
        <f t="shared" si="18"/>
        <v>0</v>
      </c>
      <c r="M40" s="10">
        <f t="shared" si="18"/>
        <v>0</v>
      </c>
    </row>
    <row r="41" spans="1:13" ht="39">
      <c r="A41" s="11"/>
      <c r="B41" s="11" t="s">
        <v>207</v>
      </c>
      <c r="C41" s="1" t="s">
        <v>197</v>
      </c>
      <c r="D41" s="1" t="s">
        <v>20</v>
      </c>
      <c r="E41" s="1" t="s">
        <v>34</v>
      </c>
      <c r="F41" s="1" t="s">
        <v>165</v>
      </c>
      <c r="G41" s="21"/>
      <c r="H41" s="12">
        <f>H42</f>
        <v>195300</v>
      </c>
      <c r="I41" s="12">
        <f t="shared" ref="I41:M41" si="19">I42</f>
        <v>0</v>
      </c>
      <c r="J41" s="12">
        <f t="shared" si="19"/>
        <v>0</v>
      </c>
      <c r="K41" s="12">
        <f t="shared" si="19"/>
        <v>0</v>
      </c>
      <c r="L41" s="12">
        <f t="shared" si="19"/>
        <v>0</v>
      </c>
      <c r="M41" s="12">
        <f t="shared" si="19"/>
        <v>0</v>
      </c>
    </row>
    <row r="42" spans="1:13" ht="26.25">
      <c r="A42" s="13"/>
      <c r="B42" s="11" t="s">
        <v>208</v>
      </c>
      <c r="C42" s="1" t="s">
        <v>197</v>
      </c>
      <c r="D42" s="1" t="s">
        <v>20</v>
      </c>
      <c r="E42" s="1" t="s">
        <v>34</v>
      </c>
      <c r="F42" s="1" t="s">
        <v>187</v>
      </c>
      <c r="G42" s="1"/>
      <c r="H42" s="12">
        <f>H43</f>
        <v>195300</v>
      </c>
      <c r="I42" s="12">
        <f t="shared" ref="I42:M42" si="20">I43</f>
        <v>0</v>
      </c>
      <c r="J42" s="12">
        <f t="shared" si="20"/>
        <v>0</v>
      </c>
      <c r="K42" s="12">
        <f t="shared" si="20"/>
        <v>0</v>
      </c>
      <c r="L42" s="12">
        <f t="shared" si="20"/>
        <v>0</v>
      </c>
      <c r="M42" s="12">
        <f t="shared" si="20"/>
        <v>0</v>
      </c>
    </row>
    <row r="43" spans="1:13" ht="64.5">
      <c r="A43" s="11"/>
      <c r="B43" s="11" t="s">
        <v>170</v>
      </c>
      <c r="C43" s="1" t="s">
        <v>197</v>
      </c>
      <c r="D43" s="1" t="s">
        <v>20</v>
      </c>
      <c r="E43" s="1" t="s">
        <v>34</v>
      </c>
      <c r="F43" s="1" t="s">
        <v>187</v>
      </c>
      <c r="G43" s="1" t="s">
        <v>171</v>
      </c>
      <c r="H43" s="12">
        <f>H44</f>
        <v>195300</v>
      </c>
      <c r="I43" s="12">
        <f t="shared" ref="I43:M43" si="21">I44</f>
        <v>0</v>
      </c>
      <c r="J43" s="12">
        <f t="shared" si="21"/>
        <v>0</v>
      </c>
      <c r="K43" s="12">
        <f t="shared" si="21"/>
        <v>0</v>
      </c>
      <c r="L43" s="12">
        <f t="shared" si="21"/>
        <v>0</v>
      </c>
      <c r="M43" s="12">
        <f t="shared" si="21"/>
        <v>0</v>
      </c>
    </row>
    <row r="44" spans="1:13" ht="26.25">
      <c r="A44" s="11"/>
      <c r="B44" s="11" t="s">
        <v>192</v>
      </c>
      <c r="C44" s="1" t="s">
        <v>197</v>
      </c>
      <c r="D44" s="1" t="s">
        <v>20</v>
      </c>
      <c r="E44" s="1" t="s">
        <v>34</v>
      </c>
      <c r="F44" s="1" t="s">
        <v>187</v>
      </c>
      <c r="G44" s="1" t="s">
        <v>37</v>
      </c>
      <c r="H44" s="12">
        <v>195300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</row>
    <row r="45" spans="1:13" ht="51.75">
      <c r="A45" s="11"/>
      <c r="B45" s="13" t="s">
        <v>218</v>
      </c>
      <c r="C45" s="20" t="s">
        <v>197</v>
      </c>
      <c r="D45" s="20" t="s">
        <v>21</v>
      </c>
      <c r="E45" s="20" t="s">
        <v>30</v>
      </c>
      <c r="F45" s="20" t="s">
        <v>165</v>
      </c>
      <c r="G45" s="20"/>
      <c r="H45" s="10">
        <f>H46</f>
        <v>138000</v>
      </c>
      <c r="I45" s="10">
        <f t="shared" ref="I45:M45" si="22">I46</f>
        <v>0</v>
      </c>
      <c r="J45" s="10">
        <f t="shared" si="22"/>
        <v>138000</v>
      </c>
      <c r="K45" s="10">
        <f t="shared" si="22"/>
        <v>0</v>
      </c>
      <c r="L45" s="10">
        <f t="shared" si="22"/>
        <v>138000</v>
      </c>
      <c r="M45" s="10">
        <f t="shared" si="22"/>
        <v>0</v>
      </c>
    </row>
    <row r="46" spans="1:13">
      <c r="A46" s="11"/>
      <c r="B46" s="11" t="s">
        <v>219</v>
      </c>
      <c r="C46" s="1" t="s">
        <v>197</v>
      </c>
      <c r="D46" s="1" t="s">
        <v>21</v>
      </c>
      <c r="E46" s="1" t="s">
        <v>34</v>
      </c>
      <c r="F46" s="1" t="s">
        <v>165</v>
      </c>
      <c r="G46" s="21"/>
      <c r="H46" s="12">
        <f>H47+H50+H53</f>
        <v>138000</v>
      </c>
      <c r="I46" s="12">
        <f t="shared" ref="I46:M46" si="23">I47+I50+I53</f>
        <v>0</v>
      </c>
      <c r="J46" s="12">
        <f t="shared" si="23"/>
        <v>138000</v>
      </c>
      <c r="K46" s="12">
        <f t="shared" si="23"/>
        <v>0</v>
      </c>
      <c r="L46" s="12">
        <f t="shared" si="23"/>
        <v>138000</v>
      </c>
      <c r="M46" s="12">
        <f t="shared" si="23"/>
        <v>0</v>
      </c>
    </row>
    <row r="47" spans="1:13">
      <c r="A47" s="11"/>
      <c r="B47" s="11" t="s">
        <v>220</v>
      </c>
      <c r="C47" s="1" t="s">
        <v>197</v>
      </c>
      <c r="D47" s="1" t="s">
        <v>21</v>
      </c>
      <c r="E47" s="1" t="s">
        <v>34</v>
      </c>
      <c r="F47" s="1" t="s">
        <v>187</v>
      </c>
      <c r="G47" s="1"/>
      <c r="H47" s="12">
        <f>H48</f>
        <v>80000</v>
      </c>
      <c r="I47" s="12">
        <f t="shared" ref="I47:M47" si="24">I48</f>
        <v>0</v>
      </c>
      <c r="J47" s="12">
        <f t="shared" si="24"/>
        <v>80000</v>
      </c>
      <c r="K47" s="12">
        <f t="shared" si="24"/>
        <v>0</v>
      </c>
      <c r="L47" s="12">
        <f t="shared" si="24"/>
        <v>80000</v>
      </c>
      <c r="M47" s="12">
        <f t="shared" si="24"/>
        <v>0</v>
      </c>
    </row>
    <row r="48" spans="1:13" ht="26.25">
      <c r="A48" s="11"/>
      <c r="B48" s="11" t="s">
        <v>173</v>
      </c>
      <c r="C48" s="1" t="s">
        <v>197</v>
      </c>
      <c r="D48" s="1" t="s">
        <v>21</v>
      </c>
      <c r="E48" s="1" t="s">
        <v>34</v>
      </c>
      <c r="F48" s="1" t="s">
        <v>187</v>
      </c>
      <c r="G48" s="1" t="s">
        <v>188</v>
      </c>
      <c r="H48" s="12">
        <f>H49</f>
        <v>80000</v>
      </c>
      <c r="I48" s="12">
        <f t="shared" ref="I48:M48" si="25">I49</f>
        <v>0</v>
      </c>
      <c r="J48" s="12">
        <f t="shared" si="25"/>
        <v>80000</v>
      </c>
      <c r="K48" s="12">
        <f t="shared" si="25"/>
        <v>0</v>
      </c>
      <c r="L48" s="12">
        <f t="shared" si="25"/>
        <v>80000</v>
      </c>
      <c r="M48" s="12">
        <f t="shared" si="25"/>
        <v>0</v>
      </c>
    </row>
    <row r="49" spans="1:13" ht="39">
      <c r="A49" s="11"/>
      <c r="B49" s="11" t="s">
        <v>174</v>
      </c>
      <c r="C49" s="1" t="s">
        <v>197</v>
      </c>
      <c r="D49" s="1" t="s">
        <v>21</v>
      </c>
      <c r="E49" s="1" t="s">
        <v>34</v>
      </c>
      <c r="F49" s="1" t="s">
        <v>187</v>
      </c>
      <c r="G49" s="1" t="s">
        <v>50</v>
      </c>
      <c r="H49" s="12">
        <v>80000</v>
      </c>
      <c r="I49" s="12">
        <v>0</v>
      </c>
      <c r="J49" s="12">
        <v>80000</v>
      </c>
      <c r="K49" s="12">
        <v>0</v>
      </c>
      <c r="L49" s="12">
        <v>80000</v>
      </c>
      <c r="M49" s="12">
        <v>0</v>
      </c>
    </row>
    <row r="50" spans="1:13" ht="26.25">
      <c r="A50" s="11"/>
      <c r="B50" s="11" t="s">
        <v>221</v>
      </c>
      <c r="C50" s="1" t="s">
        <v>197</v>
      </c>
      <c r="D50" s="1" t="s">
        <v>21</v>
      </c>
      <c r="E50" s="1" t="s">
        <v>34</v>
      </c>
      <c r="F50" s="1" t="s">
        <v>191</v>
      </c>
      <c r="G50" s="1"/>
      <c r="H50" s="12">
        <f>H51</f>
        <v>55000</v>
      </c>
      <c r="I50" s="12">
        <f t="shared" ref="I50:M50" si="26">I51</f>
        <v>0</v>
      </c>
      <c r="J50" s="12">
        <f t="shared" si="26"/>
        <v>55000</v>
      </c>
      <c r="K50" s="12">
        <f t="shared" si="26"/>
        <v>0</v>
      </c>
      <c r="L50" s="12">
        <f t="shared" si="26"/>
        <v>55000</v>
      </c>
      <c r="M50" s="12">
        <f t="shared" si="26"/>
        <v>0</v>
      </c>
    </row>
    <row r="51" spans="1:13" ht="26.25">
      <c r="A51" s="11"/>
      <c r="B51" s="11" t="s">
        <v>173</v>
      </c>
      <c r="C51" s="1" t="s">
        <v>197</v>
      </c>
      <c r="D51" s="1" t="s">
        <v>21</v>
      </c>
      <c r="E51" s="1" t="s">
        <v>34</v>
      </c>
      <c r="F51" s="1" t="s">
        <v>191</v>
      </c>
      <c r="G51" s="1" t="s">
        <v>188</v>
      </c>
      <c r="H51" s="12">
        <f>H52</f>
        <v>55000</v>
      </c>
      <c r="I51" s="12">
        <f t="shared" ref="I51:M51" si="27">I52</f>
        <v>0</v>
      </c>
      <c r="J51" s="12">
        <f t="shared" si="27"/>
        <v>55000</v>
      </c>
      <c r="K51" s="12">
        <f t="shared" si="27"/>
        <v>0</v>
      </c>
      <c r="L51" s="12">
        <f t="shared" si="27"/>
        <v>55000</v>
      </c>
      <c r="M51" s="12">
        <f t="shared" si="27"/>
        <v>0</v>
      </c>
    </row>
    <row r="52" spans="1:13" ht="39">
      <c r="A52" s="11"/>
      <c r="B52" s="11" t="s">
        <v>174</v>
      </c>
      <c r="C52" s="1" t="s">
        <v>197</v>
      </c>
      <c r="D52" s="1" t="s">
        <v>21</v>
      </c>
      <c r="E52" s="1" t="s">
        <v>34</v>
      </c>
      <c r="F52" s="1" t="s">
        <v>191</v>
      </c>
      <c r="G52" s="1" t="s">
        <v>50</v>
      </c>
      <c r="H52" s="12">
        <v>55000</v>
      </c>
      <c r="I52" s="12">
        <v>0</v>
      </c>
      <c r="J52" s="12">
        <v>55000</v>
      </c>
      <c r="K52" s="12">
        <v>0</v>
      </c>
      <c r="L52" s="12">
        <v>55000</v>
      </c>
      <c r="M52" s="12">
        <v>0</v>
      </c>
    </row>
    <row r="53" spans="1:13">
      <c r="A53" s="13"/>
      <c r="B53" s="2" t="s">
        <v>222</v>
      </c>
      <c r="C53" s="1" t="s">
        <v>197</v>
      </c>
      <c r="D53" s="1" t="s">
        <v>21</v>
      </c>
      <c r="E53" s="1" t="s">
        <v>34</v>
      </c>
      <c r="F53" s="1" t="s">
        <v>223</v>
      </c>
      <c r="G53" s="1"/>
      <c r="H53" s="12">
        <f>H54</f>
        <v>3000</v>
      </c>
      <c r="I53" s="12">
        <f t="shared" ref="I53:M53" si="28">I54</f>
        <v>0</v>
      </c>
      <c r="J53" s="12">
        <f t="shared" si="28"/>
        <v>3000</v>
      </c>
      <c r="K53" s="12">
        <f t="shared" si="28"/>
        <v>0</v>
      </c>
      <c r="L53" s="12">
        <f t="shared" si="28"/>
        <v>3000</v>
      </c>
      <c r="M53" s="12">
        <f t="shared" si="28"/>
        <v>0</v>
      </c>
    </row>
    <row r="54" spans="1:13" ht="26.25">
      <c r="A54" s="11"/>
      <c r="B54" s="11" t="s">
        <v>173</v>
      </c>
      <c r="C54" s="1" t="s">
        <v>197</v>
      </c>
      <c r="D54" s="1" t="s">
        <v>21</v>
      </c>
      <c r="E54" s="1" t="s">
        <v>34</v>
      </c>
      <c r="F54" s="1" t="s">
        <v>223</v>
      </c>
      <c r="G54" s="1" t="s">
        <v>188</v>
      </c>
      <c r="H54" s="12">
        <f>H55</f>
        <v>3000</v>
      </c>
      <c r="I54" s="12">
        <f t="shared" ref="I54:M54" si="29">I55</f>
        <v>0</v>
      </c>
      <c r="J54" s="12">
        <f t="shared" si="29"/>
        <v>3000</v>
      </c>
      <c r="K54" s="12">
        <f t="shared" si="29"/>
        <v>0</v>
      </c>
      <c r="L54" s="12">
        <f t="shared" si="29"/>
        <v>3000</v>
      </c>
      <c r="M54" s="12">
        <f t="shared" si="29"/>
        <v>0</v>
      </c>
    </row>
    <row r="55" spans="1:13" ht="39">
      <c r="A55" s="11"/>
      <c r="B55" s="11" t="s">
        <v>174</v>
      </c>
      <c r="C55" s="1" t="s">
        <v>197</v>
      </c>
      <c r="D55" s="1" t="s">
        <v>21</v>
      </c>
      <c r="E55" s="1" t="s">
        <v>34</v>
      </c>
      <c r="F55" s="1" t="s">
        <v>223</v>
      </c>
      <c r="G55" s="1" t="s">
        <v>50</v>
      </c>
      <c r="H55" s="12">
        <v>3000</v>
      </c>
      <c r="I55" s="12">
        <v>0</v>
      </c>
      <c r="J55" s="12">
        <v>3000</v>
      </c>
      <c r="K55" s="12">
        <v>0</v>
      </c>
      <c r="L55" s="12">
        <v>3000</v>
      </c>
      <c r="M55" s="12">
        <v>0</v>
      </c>
    </row>
    <row r="56" spans="1:13" ht="39">
      <c r="A56" s="11"/>
      <c r="B56" s="13" t="s">
        <v>198</v>
      </c>
      <c r="C56" s="20" t="s">
        <v>197</v>
      </c>
      <c r="D56" s="20" t="s">
        <v>22</v>
      </c>
      <c r="E56" s="20" t="s">
        <v>30</v>
      </c>
      <c r="F56" s="20" t="s">
        <v>165</v>
      </c>
      <c r="G56" s="20"/>
      <c r="H56" s="10">
        <f>H57</f>
        <v>40000</v>
      </c>
      <c r="I56" s="10">
        <f t="shared" ref="I56:M56" si="30">I57</f>
        <v>0</v>
      </c>
      <c r="J56" s="10">
        <f t="shared" si="30"/>
        <v>40000</v>
      </c>
      <c r="K56" s="10">
        <f t="shared" si="30"/>
        <v>0</v>
      </c>
      <c r="L56" s="10">
        <f t="shared" si="30"/>
        <v>40000</v>
      </c>
      <c r="M56" s="10">
        <f t="shared" si="30"/>
        <v>0</v>
      </c>
    </row>
    <row r="57" spans="1:13" ht="26.25">
      <c r="A57" s="11"/>
      <c r="B57" s="11" t="s">
        <v>199</v>
      </c>
      <c r="C57" s="1" t="s">
        <v>197</v>
      </c>
      <c r="D57" s="1" t="s">
        <v>22</v>
      </c>
      <c r="E57" s="1" t="s">
        <v>34</v>
      </c>
      <c r="F57" s="1" t="s">
        <v>165</v>
      </c>
      <c r="G57" s="21"/>
      <c r="H57" s="12">
        <f>H60+H63</f>
        <v>40000</v>
      </c>
      <c r="I57" s="12">
        <f t="shared" ref="I57:M57" si="31">I60+I63</f>
        <v>0</v>
      </c>
      <c r="J57" s="12">
        <f t="shared" si="31"/>
        <v>40000</v>
      </c>
      <c r="K57" s="12">
        <f t="shared" si="31"/>
        <v>0</v>
      </c>
      <c r="L57" s="12">
        <f t="shared" si="31"/>
        <v>40000</v>
      </c>
      <c r="M57" s="12">
        <f t="shared" si="31"/>
        <v>0</v>
      </c>
    </row>
    <row r="58" spans="1:13" ht="26.25">
      <c r="A58" s="11"/>
      <c r="B58" s="11" t="s">
        <v>200</v>
      </c>
      <c r="C58" s="1" t="s">
        <v>197</v>
      </c>
      <c r="D58" s="1" t="s">
        <v>22</v>
      </c>
      <c r="E58" s="1" t="s">
        <v>34</v>
      </c>
      <c r="F58" s="1" t="s">
        <v>187</v>
      </c>
      <c r="G58" s="1"/>
      <c r="H58" s="12">
        <f>H59</f>
        <v>20000</v>
      </c>
      <c r="I58" s="12">
        <f t="shared" ref="I58:M58" si="32">I59</f>
        <v>0</v>
      </c>
      <c r="J58" s="12">
        <f t="shared" si="32"/>
        <v>20000</v>
      </c>
      <c r="K58" s="12">
        <f t="shared" si="32"/>
        <v>0</v>
      </c>
      <c r="L58" s="12">
        <f t="shared" si="32"/>
        <v>20000</v>
      </c>
      <c r="M58" s="12">
        <f t="shared" si="32"/>
        <v>0</v>
      </c>
    </row>
    <row r="59" spans="1:13" ht="26.25">
      <c r="A59" s="11"/>
      <c r="B59" s="11" t="s">
        <v>173</v>
      </c>
      <c r="C59" s="1" t="s">
        <v>197</v>
      </c>
      <c r="D59" s="1" t="s">
        <v>22</v>
      </c>
      <c r="E59" s="1" t="s">
        <v>34</v>
      </c>
      <c r="F59" s="1" t="s">
        <v>187</v>
      </c>
      <c r="G59" s="1" t="s">
        <v>188</v>
      </c>
      <c r="H59" s="12">
        <f>H60</f>
        <v>20000</v>
      </c>
      <c r="I59" s="12">
        <f t="shared" ref="I59:M59" si="33">I60</f>
        <v>0</v>
      </c>
      <c r="J59" s="12">
        <f t="shared" si="33"/>
        <v>20000</v>
      </c>
      <c r="K59" s="12">
        <f t="shared" si="33"/>
        <v>0</v>
      </c>
      <c r="L59" s="12">
        <f t="shared" si="33"/>
        <v>20000</v>
      </c>
      <c r="M59" s="12">
        <f t="shared" si="33"/>
        <v>0</v>
      </c>
    </row>
    <row r="60" spans="1:13" ht="39">
      <c r="A60" s="11"/>
      <c r="B60" s="11" t="s">
        <v>174</v>
      </c>
      <c r="C60" s="1" t="s">
        <v>197</v>
      </c>
      <c r="D60" s="1" t="s">
        <v>22</v>
      </c>
      <c r="E60" s="1" t="s">
        <v>34</v>
      </c>
      <c r="F60" s="1" t="s">
        <v>187</v>
      </c>
      <c r="G60" s="1" t="s">
        <v>50</v>
      </c>
      <c r="H60" s="12">
        <v>20000</v>
      </c>
      <c r="I60" s="12">
        <v>0</v>
      </c>
      <c r="J60" s="12">
        <v>20000</v>
      </c>
      <c r="K60" s="12">
        <v>0</v>
      </c>
      <c r="L60" s="12">
        <v>20000</v>
      </c>
      <c r="M60" s="12">
        <v>0</v>
      </c>
    </row>
    <row r="61" spans="1:13" ht="26.25">
      <c r="A61" s="13"/>
      <c r="B61" s="11" t="s">
        <v>201</v>
      </c>
      <c r="C61" s="1" t="s">
        <v>197</v>
      </c>
      <c r="D61" s="1" t="s">
        <v>22</v>
      </c>
      <c r="E61" s="1" t="s">
        <v>34</v>
      </c>
      <c r="F61" s="1" t="s">
        <v>191</v>
      </c>
      <c r="G61" s="1"/>
      <c r="H61" s="12">
        <f>H62</f>
        <v>20000</v>
      </c>
      <c r="I61" s="12">
        <f t="shared" ref="I61:M61" si="34">I62</f>
        <v>0</v>
      </c>
      <c r="J61" s="12">
        <f t="shared" si="34"/>
        <v>20000</v>
      </c>
      <c r="K61" s="12">
        <f t="shared" si="34"/>
        <v>0</v>
      </c>
      <c r="L61" s="12">
        <f t="shared" si="34"/>
        <v>20000</v>
      </c>
      <c r="M61" s="12">
        <f t="shared" si="34"/>
        <v>0</v>
      </c>
    </row>
    <row r="62" spans="1:13" ht="26.25">
      <c r="A62" s="11"/>
      <c r="B62" s="11" t="s">
        <v>202</v>
      </c>
      <c r="C62" s="1" t="s">
        <v>197</v>
      </c>
      <c r="D62" s="1" t="s">
        <v>22</v>
      </c>
      <c r="E62" s="1" t="s">
        <v>34</v>
      </c>
      <c r="F62" s="1" t="s">
        <v>191</v>
      </c>
      <c r="G62" s="1" t="s">
        <v>203</v>
      </c>
      <c r="H62" s="12">
        <f>H63</f>
        <v>20000</v>
      </c>
      <c r="I62" s="12">
        <f t="shared" ref="I62:M62" si="35">I63</f>
        <v>0</v>
      </c>
      <c r="J62" s="12">
        <f t="shared" si="35"/>
        <v>20000</v>
      </c>
      <c r="K62" s="12">
        <f t="shared" si="35"/>
        <v>0</v>
      </c>
      <c r="L62" s="12">
        <f t="shared" si="35"/>
        <v>20000</v>
      </c>
      <c r="M62" s="12">
        <f t="shared" si="35"/>
        <v>0</v>
      </c>
    </row>
    <row r="63" spans="1:13">
      <c r="A63" s="11"/>
      <c r="B63" s="11" t="s">
        <v>204</v>
      </c>
      <c r="C63" s="1" t="s">
        <v>197</v>
      </c>
      <c r="D63" s="1" t="s">
        <v>22</v>
      </c>
      <c r="E63" s="1" t="s">
        <v>34</v>
      </c>
      <c r="F63" s="1" t="s">
        <v>191</v>
      </c>
      <c r="G63" s="1" t="s">
        <v>205</v>
      </c>
      <c r="H63" s="12">
        <v>20000</v>
      </c>
      <c r="I63" s="12">
        <v>0</v>
      </c>
      <c r="J63" s="12">
        <v>20000</v>
      </c>
      <c r="K63" s="12">
        <v>0</v>
      </c>
      <c r="L63" s="12">
        <v>20000</v>
      </c>
      <c r="M63" s="12">
        <v>0</v>
      </c>
    </row>
    <row r="64" spans="1:13" ht="51">
      <c r="A64" s="11"/>
      <c r="B64" s="23" t="s">
        <v>183</v>
      </c>
      <c r="C64" s="20" t="s">
        <v>184</v>
      </c>
      <c r="D64" s="20" t="s">
        <v>164</v>
      </c>
      <c r="E64" s="20" t="s">
        <v>30</v>
      </c>
      <c r="F64" s="20" t="s">
        <v>165</v>
      </c>
      <c r="G64" s="20"/>
      <c r="H64" s="10">
        <f>H65</f>
        <v>20000</v>
      </c>
      <c r="I64" s="10">
        <f t="shared" ref="I64:M64" si="36">I65</f>
        <v>0</v>
      </c>
      <c r="J64" s="10">
        <f t="shared" si="36"/>
        <v>10000</v>
      </c>
      <c r="K64" s="10">
        <f t="shared" si="36"/>
        <v>0</v>
      </c>
      <c r="L64" s="10">
        <f t="shared" si="36"/>
        <v>10000</v>
      </c>
      <c r="M64" s="10">
        <f t="shared" si="36"/>
        <v>0</v>
      </c>
    </row>
    <row r="65" spans="1:13" ht="51">
      <c r="A65" s="11"/>
      <c r="B65" s="2" t="s">
        <v>183</v>
      </c>
      <c r="C65" s="1" t="s">
        <v>184</v>
      </c>
      <c r="D65" s="1" t="s">
        <v>164</v>
      </c>
      <c r="E65" s="1" t="s">
        <v>30</v>
      </c>
      <c r="F65" s="1" t="s">
        <v>165</v>
      </c>
      <c r="G65" s="1"/>
      <c r="H65" s="12">
        <f>H66</f>
        <v>20000</v>
      </c>
      <c r="I65" s="12">
        <f t="shared" ref="I65:M65" si="37">I66</f>
        <v>0</v>
      </c>
      <c r="J65" s="12">
        <f t="shared" si="37"/>
        <v>10000</v>
      </c>
      <c r="K65" s="12">
        <f t="shared" si="37"/>
        <v>0</v>
      </c>
      <c r="L65" s="12">
        <f t="shared" si="37"/>
        <v>10000</v>
      </c>
      <c r="M65" s="12">
        <f t="shared" si="37"/>
        <v>0</v>
      </c>
    </row>
    <row r="66" spans="1:13">
      <c r="A66" s="11"/>
      <c r="B66" s="11" t="s">
        <v>185</v>
      </c>
      <c r="C66" s="1" t="s">
        <v>184</v>
      </c>
      <c r="D66" s="1" t="s">
        <v>164</v>
      </c>
      <c r="E66" s="1" t="s">
        <v>34</v>
      </c>
      <c r="F66" s="1" t="s">
        <v>165</v>
      </c>
      <c r="G66" s="21"/>
      <c r="H66" s="12">
        <f>H67</f>
        <v>20000</v>
      </c>
      <c r="I66" s="12">
        <f t="shared" ref="I66:M66" si="38">I67</f>
        <v>0</v>
      </c>
      <c r="J66" s="12">
        <f t="shared" si="38"/>
        <v>10000</v>
      </c>
      <c r="K66" s="12">
        <f t="shared" si="38"/>
        <v>0</v>
      </c>
      <c r="L66" s="12">
        <f t="shared" si="38"/>
        <v>10000</v>
      </c>
      <c r="M66" s="12">
        <f t="shared" si="38"/>
        <v>0</v>
      </c>
    </row>
    <row r="67" spans="1:13" ht="39">
      <c r="A67" s="13"/>
      <c r="B67" s="11" t="s">
        <v>186</v>
      </c>
      <c r="C67" s="1" t="s">
        <v>184</v>
      </c>
      <c r="D67" s="1" t="s">
        <v>164</v>
      </c>
      <c r="E67" s="1" t="s">
        <v>34</v>
      </c>
      <c r="F67" s="1" t="s">
        <v>187</v>
      </c>
      <c r="G67" s="1"/>
      <c r="H67" s="12">
        <f>H68</f>
        <v>20000</v>
      </c>
      <c r="I67" s="12">
        <f t="shared" ref="I67:M67" si="39">I68</f>
        <v>0</v>
      </c>
      <c r="J67" s="12">
        <f t="shared" si="39"/>
        <v>10000</v>
      </c>
      <c r="K67" s="12">
        <f t="shared" si="39"/>
        <v>0</v>
      </c>
      <c r="L67" s="12">
        <f t="shared" si="39"/>
        <v>10000</v>
      </c>
      <c r="M67" s="12">
        <f t="shared" si="39"/>
        <v>0</v>
      </c>
    </row>
    <row r="68" spans="1:13" ht="26.25">
      <c r="A68" s="13"/>
      <c r="B68" s="11" t="s">
        <v>173</v>
      </c>
      <c r="C68" s="1" t="s">
        <v>184</v>
      </c>
      <c r="D68" s="1" t="s">
        <v>164</v>
      </c>
      <c r="E68" s="1" t="s">
        <v>34</v>
      </c>
      <c r="F68" s="1" t="s">
        <v>187</v>
      </c>
      <c r="G68" s="1" t="s">
        <v>188</v>
      </c>
      <c r="H68" s="12">
        <f>H69</f>
        <v>20000</v>
      </c>
      <c r="I68" s="12">
        <f t="shared" ref="I68:M68" si="40">I69</f>
        <v>0</v>
      </c>
      <c r="J68" s="12">
        <f t="shared" si="40"/>
        <v>10000</v>
      </c>
      <c r="K68" s="12">
        <f t="shared" si="40"/>
        <v>0</v>
      </c>
      <c r="L68" s="12">
        <f t="shared" si="40"/>
        <v>10000</v>
      </c>
      <c r="M68" s="12">
        <f t="shared" si="40"/>
        <v>0</v>
      </c>
    </row>
    <row r="69" spans="1:13" ht="39">
      <c r="A69" s="13"/>
      <c r="B69" s="11" t="s">
        <v>174</v>
      </c>
      <c r="C69" s="1" t="s">
        <v>184</v>
      </c>
      <c r="D69" s="1" t="s">
        <v>164</v>
      </c>
      <c r="E69" s="1" t="s">
        <v>34</v>
      </c>
      <c r="F69" s="1" t="s">
        <v>187</v>
      </c>
      <c r="G69" s="1" t="s">
        <v>50</v>
      </c>
      <c r="H69" s="12">
        <v>20000</v>
      </c>
      <c r="I69" s="12">
        <v>0</v>
      </c>
      <c r="J69" s="12">
        <v>10000</v>
      </c>
      <c r="K69" s="12">
        <v>0</v>
      </c>
      <c r="L69" s="12">
        <v>10000</v>
      </c>
      <c r="M69" s="12">
        <v>0</v>
      </c>
    </row>
    <row r="70" spans="1:13">
      <c r="A70" s="11"/>
      <c r="B70" s="13" t="s">
        <v>162</v>
      </c>
      <c r="C70" s="20" t="s">
        <v>163</v>
      </c>
      <c r="D70" s="20" t="s">
        <v>164</v>
      </c>
      <c r="E70" s="20" t="s">
        <v>30</v>
      </c>
      <c r="F70" s="20" t="s">
        <v>165</v>
      </c>
      <c r="G70" s="20"/>
      <c r="H70" s="10">
        <f>H71</f>
        <v>6279393.1899999995</v>
      </c>
      <c r="I70" s="10">
        <f t="shared" ref="I70:M70" si="41">I71</f>
        <v>172698</v>
      </c>
      <c r="J70" s="10">
        <f t="shared" si="41"/>
        <v>5829051</v>
      </c>
      <c r="K70" s="10">
        <f t="shared" si="41"/>
        <v>190488</v>
      </c>
      <c r="L70" s="10">
        <f t="shared" si="41"/>
        <v>6272174.25</v>
      </c>
      <c r="M70" s="10">
        <f t="shared" si="41"/>
        <v>208588</v>
      </c>
    </row>
    <row r="71" spans="1:13" ht="39">
      <c r="A71" s="11"/>
      <c r="B71" s="13" t="s">
        <v>166</v>
      </c>
      <c r="C71" s="20" t="s">
        <v>163</v>
      </c>
      <c r="D71" s="20" t="s">
        <v>18</v>
      </c>
      <c r="E71" s="20" t="s">
        <v>30</v>
      </c>
      <c r="F71" s="20" t="s">
        <v>165</v>
      </c>
      <c r="G71" s="20"/>
      <c r="H71" s="10">
        <f>H72+H95+H99+H109+H113</f>
        <v>6279393.1899999995</v>
      </c>
      <c r="I71" s="10">
        <f t="shared" ref="I71:M71" si="42">I72+I95+I99+I109+I113</f>
        <v>172698</v>
      </c>
      <c r="J71" s="10">
        <f t="shared" si="42"/>
        <v>5829051</v>
      </c>
      <c r="K71" s="10">
        <f t="shared" si="42"/>
        <v>190488</v>
      </c>
      <c r="L71" s="10">
        <f t="shared" si="42"/>
        <v>6272174.25</v>
      </c>
      <c r="M71" s="10">
        <f t="shared" si="42"/>
        <v>208588</v>
      </c>
    </row>
    <row r="72" spans="1:13" ht="26.25">
      <c r="A72" s="11"/>
      <c r="B72" s="13" t="s">
        <v>167</v>
      </c>
      <c r="C72" s="20" t="s">
        <v>163</v>
      </c>
      <c r="D72" s="20" t="s">
        <v>18</v>
      </c>
      <c r="E72" s="20" t="s">
        <v>34</v>
      </c>
      <c r="F72" s="20" t="s">
        <v>165</v>
      </c>
      <c r="G72" s="24"/>
      <c r="H72" s="10">
        <f>H73+H76+H83+H88</f>
        <v>5094278.71</v>
      </c>
      <c r="I72" s="10">
        <f t="shared" ref="I72:M72" si="43">I73+I76+I83+I88</f>
        <v>0</v>
      </c>
      <c r="J72" s="10">
        <f t="shared" si="43"/>
        <v>4810963</v>
      </c>
      <c r="K72" s="10">
        <f t="shared" si="43"/>
        <v>0</v>
      </c>
      <c r="L72" s="10">
        <f t="shared" si="43"/>
        <v>4970286.25</v>
      </c>
      <c r="M72" s="10">
        <f t="shared" si="43"/>
        <v>0</v>
      </c>
    </row>
    <row r="73" spans="1:13">
      <c r="A73" s="11"/>
      <c r="B73" s="11" t="s">
        <v>189</v>
      </c>
      <c r="C73" s="1" t="s">
        <v>163</v>
      </c>
      <c r="D73" s="1" t="s">
        <v>18</v>
      </c>
      <c r="E73" s="1" t="s">
        <v>34</v>
      </c>
      <c r="F73" s="1" t="s">
        <v>187</v>
      </c>
      <c r="G73" s="1"/>
      <c r="H73" s="12">
        <f>H74</f>
        <v>327670</v>
      </c>
      <c r="I73" s="12">
        <f t="shared" ref="I73:M73" si="44">I74</f>
        <v>0</v>
      </c>
      <c r="J73" s="12">
        <f t="shared" si="44"/>
        <v>375087.33</v>
      </c>
      <c r="K73" s="12">
        <f t="shared" si="44"/>
        <v>0</v>
      </c>
      <c r="L73" s="12">
        <f t="shared" si="44"/>
        <v>286521.95</v>
      </c>
      <c r="M73" s="12">
        <f t="shared" si="44"/>
        <v>0</v>
      </c>
    </row>
    <row r="74" spans="1:13" ht="26.25">
      <c r="A74" s="11"/>
      <c r="B74" s="11" t="s">
        <v>173</v>
      </c>
      <c r="C74" s="1" t="s">
        <v>163</v>
      </c>
      <c r="D74" s="1" t="s">
        <v>18</v>
      </c>
      <c r="E74" s="1" t="s">
        <v>34</v>
      </c>
      <c r="F74" s="1" t="s">
        <v>187</v>
      </c>
      <c r="G74" s="1" t="s">
        <v>188</v>
      </c>
      <c r="H74" s="12">
        <f>H75</f>
        <v>327670</v>
      </c>
      <c r="I74" s="12">
        <f t="shared" ref="I74:M74" si="45">I75</f>
        <v>0</v>
      </c>
      <c r="J74" s="12">
        <f t="shared" si="45"/>
        <v>375087.33</v>
      </c>
      <c r="K74" s="12">
        <f t="shared" si="45"/>
        <v>0</v>
      </c>
      <c r="L74" s="12">
        <f t="shared" si="45"/>
        <v>286521.95</v>
      </c>
      <c r="M74" s="12">
        <f t="shared" si="45"/>
        <v>0</v>
      </c>
    </row>
    <row r="75" spans="1:13" ht="39">
      <c r="A75" s="11"/>
      <c r="B75" s="11" t="s">
        <v>174</v>
      </c>
      <c r="C75" s="1" t="s">
        <v>163</v>
      </c>
      <c r="D75" s="1" t="s">
        <v>18</v>
      </c>
      <c r="E75" s="1" t="s">
        <v>34</v>
      </c>
      <c r="F75" s="1" t="s">
        <v>187</v>
      </c>
      <c r="G75" s="1" t="s">
        <v>50</v>
      </c>
      <c r="H75" s="12">
        <v>327670</v>
      </c>
      <c r="I75" s="12">
        <v>0</v>
      </c>
      <c r="J75" s="12">
        <v>375087.33</v>
      </c>
      <c r="K75" s="12">
        <v>0</v>
      </c>
      <c r="L75" s="12">
        <v>286521.95</v>
      </c>
      <c r="M75" s="12">
        <v>0</v>
      </c>
    </row>
    <row r="76" spans="1:13" ht="26.25">
      <c r="A76" s="11"/>
      <c r="B76" s="11" t="s">
        <v>190</v>
      </c>
      <c r="C76" s="1" t="s">
        <v>163</v>
      </c>
      <c r="D76" s="1" t="s">
        <v>18</v>
      </c>
      <c r="E76" s="1" t="s">
        <v>34</v>
      </c>
      <c r="F76" s="1" t="s">
        <v>191</v>
      </c>
      <c r="G76" s="1"/>
      <c r="H76" s="12">
        <f>H78+H80+H82</f>
        <v>1272928.71</v>
      </c>
      <c r="I76" s="12">
        <f t="shared" ref="I76:M76" si="46">I78+I80+I82</f>
        <v>0</v>
      </c>
      <c r="J76" s="12">
        <f t="shared" si="46"/>
        <v>1270016.97</v>
      </c>
      <c r="K76" s="12">
        <f t="shared" si="46"/>
        <v>0</v>
      </c>
      <c r="L76" s="12">
        <f t="shared" si="46"/>
        <v>1517905.6</v>
      </c>
      <c r="M76" s="12">
        <f t="shared" si="46"/>
        <v>0</v>
      </c>
    </row>
    <row r="77" spans="1:13" ht="64.5">
      <c r="A77" s="11"/>
      <c r="B77" s="11" t="s">
        <v>170</v>
      </c>
      <c r="C77" s="1" t="s">
        <v>163</v>
      </c>
      <c r="D77" s="1" t="s">
        <v>18</v>
      </c>
      <c r="E77" s="1" t="s">
        <v>34</v>
      </c>
      <c r="F77" s="1" t="s">
        <v>191</v>
      </c>
      <c r="G77" s="1" t="s">
        <v>171</v>
      </c>
      <c r="H77" s="12">
        <f>H78</f>
        <v>450800</v>
      </c>
      <c r="I77" s="12">
        <f t="shared" ref="I77:M77" si="47">I78</f>
        <v>0</v>
      </c>
      <c r="J77" s="12">
        <f t="shared" si="47"/>
        <v>520800</v>
      </c>
      <c r="K77" s="12">
        <f t="shared" si="47"/>
        <v>0</v>
      </c>
      <c r="L77" s="12">
        <f t="shared" si="47"/>
        <v>520800</v>
      </c>
      <c r="M77" s="12">
        <f t="shared" si="47"/>
        <v>0</v>
      </c>
    </row>
    <row r="78" spans="1:13" ht="26.25">
      <c r="A78" s="11"/>
      <c r="B78" s="11" t="s">
        <v>192</v>
      </c>
      <c r="C78" s="1" t="s">
        <v>163</v>
      </c>
      <c r="D78" s="1" t="s">
        <v>18</v>
      </c>
      <c r="E78" s="1" t="s">
        <v>34</v>
      </c>
      <c r="F78" s="1" t="s">
        <v>191</v>
      </c>
      <c r="G78" s="1" t="s">
        <v>37</v>
      </c>
      <c r="H78" s="12">
        <v>450800</v>
      </c>
      <c r="I78" s="12">
        <v>0</v>
      </c>
      <c r="J78" s="12">
        <v>520800</v>
      </c>
      <c r="K78" s="12">
        <v>0</v>
      </c>
      <c r="L78" s="12">
        <v>520800</v>
      </c>
      <c r="M78" s="12">
        <v>0</v>
      </c>
    </row>
    <row r="79" spans="1:13" ht="26.25">
      <c r="A79" s="11"/>
      <c r="B79" s="11" t="s">
        <v>173</v>
      </c>
      <c r="C79" s="1" t="s">
        <v>163</v>
      </c>
      <c r="D79" s="1" t="s">
        <v>18</v>
      </c>
      <c r="E79" s="1" t="s">
        <v>34</v>
      </c>
      <c r="F79" s="1" t="s">
        <v>191</v>
      </c>
      <c r="G79" s="1" t="s">
        <v>188</v>
      </c>
      <c r="H79" s="12">
        <f>H80</f>
        <v>821128.71</v>
      </c>
      <c r="I79" s="12">
        <f t="shared" ref="I79:M79" si="48">I80</f>
        <v>0</v>
      </c>
      <c r="J79" s="12">
        <f t="shared" si="48"/>
        <v>748216.97</v>
      </c>
      <c r="K79" s="12">
        <f t="shared" si="48"/>
        <v>0</v>
      </c>
      <c r="L79" s="12">
        <f t="shared" si="48"/>
        <v>996105.6</v>
      </c>
      <c r="M79" s="12">
        <f t="shared" si="48"/>
        <v>0</v>
      </c>
    </row>
    <row r="80" spans="1:13" ht="39">
      <c r="A80" s="11"/>
      <c r="B80" s="11" t="s">
        <v>174</v>
      </c>
      <c r="C80" s="1" t="s">
        <v>163</v>
      </c>
      <c r="D80" s="1" t="s">
        <v>18</v>
      </c>
      <c r="E80" s="1" t="s">
        <v>34</v>
      </c>
      <c r="F80" s="1" t="s">
        <v>191</v>
      </c>
      <c r="G80" s="1" t="s">
        <v>50</v>
      </c>
      <c r="H80" s="12">
        <v>821128.71</v>
      </c>
      <c r="I80" s="12">
        <v>0</v>
      </c>
      <c r="J80" s="12">
        <v>748216.97</v>
      </c>
      <c r="K80" s="12">
        <v>0</v>
      </c>
      <c r="L80" s="12">
        <v>996105.6</v>
      </c>
      <c r="M80" s="12">
        <v>0</v>
      </c>
    </row>
    <row r="81" spans="1:13">
      <c r="A81" s="11"/>
      <c r="B81" s="11" t="s">
        <v>175</v>
      </c>
      <c r="C81" s="1" t="s">
        <v>163</v>
      </c>
      <c r="D81" s="1" t="s">
        <v>18</v>
      </c>
      <c r="E81" s="1" t="s">
        <v>34</v>
      </c>
      <c r="F81" s="1" t="s">
        <v>191</v>
      </c>
      <c r="G81" s="1" t="s">
        <v>176</v>
      </c>
      <c r="H81" s="12">
        <f>H82</f>
        <v>1000</v>
      </c>
      <c r="I81" s="12">
        <f t="shared" ref="I81:M81" si="49">I82</f>
        <v>0</v>
      </c>
      <c r="J81" s="12">
        <f t="shared" si="49"/>
        <v>1000</v>
      </c>
      <c r="K81" s="12">
        <f t="shared" si="49"/>
        <v>0</v>
      </c>
      <c r="L81" s="12">
        <f t="shared" si="49"/>
        <v>1000</v>
      </c>
      <c r="M81" s="12">
        <f t="shared" si="49"/>
        <v>0</v>
      </c>
    </row>
    <row r="82" spans="1:13">
      <c r="A82" s="11"/>
      <c r="B82" s="11" t="s">
        <v>177</v>
      </c>
      <c r="C82" s="1" t="s">
        <v>163</v>
      </c>
      <c r="D82" s="1" t="s">
        <v>18</v>
      </c>
      <c r="E82" s="1" t="s">
        <v>34</v>
      </c>
      <c r="F82" s="1" t="s">
        <v>191</v>
      </c>
      <c r="G82" s="1" t="s">
        <v>178</v>
      </c>
      <c r="H82" s="12">
        <v>1000</v>
      </c>
      <c r="I82" s="12">
        <v>0</v>
      </c>
      <c r="J82" s="12">
        <v>1000</v>
      </c>
      <c r="K82" s="12">
        <v>0</v>
      </c>
      <c r="L82" s="12">
        <v>1000</v>
      </c>
      <c r="M82" s="12">
        <v>0</v>
      </c>
    </row>
    <row r="83" spans="1:13">
      <c r="A83" s="11"/>
      <c r="B83" s="11" t="s">
        <v>179</v>
      </c>
      <c r="C83" s="1" t="s">
        <v>163</v>
      </c>
      <c r="D83" s="1" t="s">
        <v>18</v>
      </c>
      <c r="E83" s="1" t="s">
        <v>34</v>
      </c>
      <c r="F83" s="1" t="s">
        <v>180</v>
      </c>
      <c r="G83" s="1"/>
      <c r="H83" s="12">
        <f t="shared" ref="H83:M83" si="50">H84+H86</f>
        <v>30000</v>
      </c>
      <c r="I83" s="12">
        <f t="shared" si="50"/>
        <v>0</v>
      </c>
      <c r="J83" s="12">
        <f t="shared" si="50"/>
        <v>30000</v>
      </c>
      <c r="K83" s="12">
        <f t="shared" si="50"/>
        <v>0</v>
      </c>
      <c r="L83" s="12">
        <f t="shared" si="50"/>
        <v>30000</v>
      </c>
      <c r="M83" s="12">
        <f t="shared" si="50"/>
        <v>0</v>
      </c>
    </row>
    <row r="84" spans="1:13" ht="26.25">
      <c r="A84" s="11"/>
      <c r="B84" s="11" t="s">
        <v>202</v>
      </c>
      <c r="C84" s="1">
        <v>99</v>
      </c>
      <c r="D84" s="1">
        <v>1</v>
      </c>
      <c r="E84" s="22" t="s">
        <v>34</v>
      </c>
      <c r="F84" s="1">
        <v>29970</v>
      </c>
      <c r="G84" s="1">
        <v>300</v>
      </c>
      <c r="H84" s="12">
        <f t="shared" ref="H84:M84" si="51">H85</f>
        <v>10000</v>
      </c>
      <c r="I84" s="12">
        <f t="shared" si="51"/>
        <v>0</v>
      </c>
      <c r="J84" s="12">
        <f t="shared" si="51"/>
        <v>0</v>
      </c>
      <c r="K84" s="12">
        <f t="shared" si="51"/>
        <v>0</v>
      </c>
      <c r="L84" s="12">
        <f t="shared" si="51"/>
        <v>0</v>
      </c>
      <c r="M84" s="12">
        <f t="shared" si="51"/>
        <v>0</v>
      </c>
    </row>
    <row r="85" spans="1:13">
      <c r="A85" s="11"/>
      <c r="B85" s="11" t="s">
        <v>204</v>
      </c>
      <c r="C85" s="1">
        <v>99</v>
      </c>
      <c r="D85" s="1">
        <v>1</v>
      </c>
      <c r="E85" s="22" t="s">
        <v>34</v>
      </c>
      <c r="F85" s="1">
        <v>29970</v>
      </c>
      <c r="G85" s="1">
        <v>360</v>
      </c>
      <c r="H85" s="12">
        <v>10000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</row>
    <row r="86" spans="1:13">
      <c r="A86" s="11"/>
      <c r="B86" s="11" t="s">
        <v>175</v>
      </c>
      <c r="C86" s="1" t="s">
        <v>163</v>
      </c>
      <c r="D86" s="1" t="s">
        <v>18</v>
      </c>
      <c r="E86" s="1" t="s">
        <v>34</v>
      </c>
      <c r="F86" s="1" t="s">
        <v>180</v>
      </c>
      <c r="G86" s="1" t="s">
        <v>176</v>
      </c>
      <c r="H86" s="12">
        <f>H87</f>
        <v>20000</v>
      </c>
      <c r="I86" s="12">
        <f t="shared" ref="I86:M86" si="52">I87</f>
        <v>0</v>
      </c>
      <c r="J86" s="12">
        <f t="shared" si="52"/>
        <v>30000</v>
      </c>
      <c r="K86" s="12">
        <f t="shared" si="52"/>
        <v>0</v>
      </c>
      <c r="L86" s="12">
        <f t="shared" si="52"/>
        <v>30000</v>
      </c>
      <c r="M86" s="12">
        <f t="shared" si="52"/>
        <v>0</v>
      </c>
    </row>
    <row r="87" spans="1:13">
      <c r="A87" s="11"/>
      <c r="B87" s="11" t="s">
        <v>181</v>
      </c>
      <c r="C87" s="1" t="s">
        <v>163</v>
      </c>
      <c r="D87" s="1" t="s">
        <v>18</v>
      </c>
      <c r="E87" s="1" t="s">
        <v>34</v>
      </c>
      <c r="F87" s="1" t="s">
        <v>180</v>
      </c>
      <c r="G87" s="1" t="s">
        <v>182</v>
      </c>
      <c r="H87" s="12">
        <v>20000</v>
      </c>
      <c r="I87" s="12">
        <v>0</v>
      </c>
      <c r="J87" s="12">
        <v>30000</v>
      </c>
      <c r="K87" s="12">
        <v>0</v>
      </c>
      <c r="L87" s="12">
        <v>30000</v>
      </c>
      <c r="M87" s="12">
        <v>0</v>
      </c>
    </row>
    <row r="88" spans="1:13" ht="39">
      <c r="A88" s="11"/>
      <c r="B88" s="11" t="s">
        <v>168</v>
      </c>
      <c r="C88" s="1" t="s">
        <v>163</v>
      </c>
      <c r="D88" s="1" t="s">
        <v>18</v>
      </c>
      <c r="E88" s="1" t="s">
        <v>34</v>
      </c>
      <c r="F88" s="1" t="s">
        <v>169</v>
      </c>
      <c r="G88" s="1"/>
      <c r="H88" s="12">
        <f>H90+H92+H94</f>
        <v>3463680</v>
      </c>
      <c r="I88" s="12">
        <f t="shared" ref="I88:M88" si="53">I90+I92+I94</f>
        <v>0</v>
      </c>
      <c r="J88" s="12">
        <f t="shared" si="53"/>
        <v>3135858.7</v>
      </c>
      <c r="K88" s="12">
        <f t="shared" si="53"/>
        <v>0</v>
      </c>
      <c r="L88" s="12">
        <f t="shared" si="53"/>
        <v>3135858.7</v>
      </c>
      <c r="M88" s="12">
        <f t="shared" si="53"/>
        <v>0</v>
      </c>
    </row>
    <row r="89" spans="1:13" ht="64.5">
      <c r="A89" s="11"/>
      <c r="B89" s="11" t="s">
        <v>170</v>
      </c>
      <c r="C89" s="1" t="s">
        <v>163</v>
      </c>
      <c r="D89" s="1" t="s">
        <v>18</v>
      </c>
      <c r="E89" s="1" t="s">
        <v>34</v>
      </c>
      <c r="F89" s="1" t="s">
        <v>169</v>
      </c>
      <c r="G89" s="1" t="s">
        <v>171</v>
      </c>
      <c r="H89" s="12">
        <f>H90</f>
        <v>3267680</v>
      </c>
      <c r="I89" s="12">
        <f t="shared" ref="I89:M89" si="54">I90</f>
        <v>0</v>
      </c>
      <c r="J89" s="12">
        <f t="shared" si="54"/>
        <v>2939858.7</v>
      </c>
      <c r="K89" s="12">
        <f t="shared" si="54"/>
        <v>0</v>
      </c>
      <c r="L89" s="12">
        <f t="shared" si="54"/>
        <v>2939858.7</v>
      </c>
      <c r="M89" s="12">
        <f t="shared" si="54"/>
        <v>0</v>
      </c>
    </row>
    <row r="90" spans="1:13" ht="26.25">
      <c r="A90" s="11"/>
      <c r="B90" s="11" t="s">
        <v>172</v>
      </c>
      <c r="C90" s="1" t="s">
        <v>163</v>
      </c>
      <c r="D90" s="1" t="s">
        <v>18</v>
      </c>
      <c r="E90" s="1" t="s">
        <v>34</v>
      </c>
      <c r="F90" s="1" t="s">
        <v>169</v>
      </c>
      <c r="G90" s="1" t="s">
        <v>84</v>
      </c>
      <c r="H90" s="12">
        <v>3267680</v>
      </c>
      <c r="I90" s="12">
        <v>0</v>
      </c>
      <c r="J90" s="12">
        <v>2939858.7</v>
      </c>
      <c r="K90" s="12">
        <v>0</v>
      </c>
      <c r="L90" s="12">
        <v>2939858.7</v>
      </c>
      <c r="M90" s="12">
        <v>0</v>
      </c>
    </row>
    <row r="91" spans="1:13" ht="26.25">
      <c r="A91" s="11"/>
      <c r="B91" s="11" t="s">
        <v>173</v>
      </c>
      <c r="C91" s="1" t="s">
        <v>163</v>
      </c>
      <c r="D91" s="1" t="s">
        <v>18</v>
      </c>
      <c r="E91" s="1" t="s">
        <v>34</v>
      </c>
      <c r="F91" s="1" t="s">
        <v>169</v>
      </c>
      <c r="G91" s="1" t="s">
        <v>188</v>
      </c>
      <c r="H91" s="12">
        <f>H92</f>
        <v>195000</v>
      </c>
      <c r="I91" s="12">
        <f t="shared" ref="I91:M91" si="55">I92</f>
        <v>0</v>
      </c>
      <c r="J91" s="12">
        <f t="shared" si="55"/>
        <v>195000</v>
      </c>
      <c r="K91" s="12">
        <f t="shared" si="55"/>
        <v>0</v>
      </c>
      <c r="L91" s="12">
        <f t="shared" si="55"/>
        <v>195000</v>
      </c>
      <c r="M91" s="12">
        <f t="shared" si="55"/>
        <v>0</v>
      </c>
    </row>
    <row r="92" spans="1:13" ht="39">
      <c r="A92" s="13"/>
      <c r="B92" s="11" t="s">
        <v>174</v>
      </c>
      <c r="C92" s="1" t="s">
        <v>163</v>
      </c>
      <c r="D92" s="1" t="s">
        <v>18</v>
      </c>
      <c r="E92" s="1" t="s">
        <v>34</v>
      </c>
      <c r="F92" s="1" t="s">
        <v>169</v>
      </c>
      <c r="G92" s="1" t="s">
        <v>50</v>
      </c>
      <c r="H92" s="12">
        <v>195000</v>
      </c>
      <c r="I92" s="12">
        <v>0</v>
      </c>
      <c r="J92" s="12">
        <v>195000</v>
      </c>
      <c r="K92" s="12">
        <v>0</v>
      </c>
      <c r="L92" s="12">
        <v>195000</v>
      </c>
      <c r="M92" s="12">
        <v>0</v>
      </c>
    </row>
    <row r="93" spans="1:13">
      <c r="A93" s="11"/>
      <c r="B93" s="11" t="s">
        <v>175</v>
      </c>
      <c r="C93" s="1" t="s">
        <v>163</v>
      </c>
      <c r="D93" s="1" t="s">
        <v>18</v>
      </c>
      <c r="E93" s="1" t="s">
        <v>34</v>
      </c>
      <c r="F93" s="1" t="s">
        <v>169</v>
      </c>
      <c r="G93" s="1" t="s">
        <v>176</v>
      </c>
      <c r="H93" s="12">
        <f>H94</f>
        <v>1000</v>
      </c>
      <c r="I93" s="12">
        <f t="shared" ref="I93:M93" si="56">I94</f>
        <v>0</v>
      </c>
      <c r="J93" s="12">
        <f t="shared" si="56"/>
        <v>1000</v>
      </c>
      <c r="K93" s="12">
        <f t="shared" si="56"/>
        <v>0</v>
      </c>
      <c r="L93" s="12">
        <f t="shared" si="56"/>
        <v>1000</v>
      </c>
      <c r="M93" s="12">
        <f t="shared" si="56"/>
        <v>0</v>
      </c>
    </row>
    <row r="94" spans="1:13">
      <c r="A94" s="11"/>
      <c r="B94" s="11" t="s">
        <v>177</v>
      </c>
      <c r="C94" s="1" t="s">
        <v>163</v>
      </c>
      <c r="D94" s="1" t="s">
        <v>18</v>
      </c>
      <c r="E94" s="1" t="s">
        <v>34</v>
      </c>
      <c r="F94" s="1" t="s">
        <v>169</v>
      </c>
      <c r="G94" s="1" t="s">
        <v>178</v>
      </c>
      <c r="H94" s="12">
        <v>1000</v>
      </c>
      <c r="I94" s="12">
        <v>0</v>
      </c>
      <c r="J94" s="12">
        <v>1000</v>
      </c>
      <c r="K94" s="12">
        <v>0</v>
      </c>
      <c r="L94" s="12">
        <v>1000</v>
      </c>
      <c r="M94" s="12">
        <v>0</v>
      </c>
    </row>
    <row r="95" spans="1:13">
      <c r="A95" s="11"/>
      <c r="B95" s="13" t="s">
        <v>193</v>
      </c>
      <c r="C95" s="20" t="s">
        <v>163</v>
      </c>
      <c r="D95" s="20" t="s">
        <v>18</v>
      </c>
      <c r="E95" s="20" t="s">
        <v>36</v>
      </c>
      <c r="F95" s="20" t="s">
        <v>165</v>
      </c>
      <c r="G95" s="24"/>
      <c r="H95" s="10">
        <f>H96</f>
        <v>172698</v>
      </c>
      <c r="I95" s="10">
        <f t="shared" ref="I95:M95" si="57">I96</f>
        <v>172698</v>
      </c>
      <c r="J95" s="10">
        <f t="shared" si="57"/>
        <v>190488</v>
      </c>
      <c r="K95" s="10">
        <f t="shared" si="57"/>
        <v>190488</v>
      </c>
      <c r="L95" s="10">
        <f t="shared" si="57"/>
        <v>208588</v>
      </c>
      <c r="M95" s="10">
        <f t="shared" si="57"/>
        <v>208588</v>
      </c>
    </row>
    <row r="96" spans="1:13" ht="39">
      <c r="A96" s="13"/>
      <c r="B96" s="11" t="s">
        <v>194</v>
      </c>
      <c r="C96" s="1" t="s">
        <v>163</v>
      </c>
      <c r="D96" s="1" t="s">
        <v>18</v>
      </c>
      <c r="E96" s="1" t="s">
        <v>36</v>
      </c>
      <c r="F96" s="1" t="s">
        <v>195</v>
      </c>
      <c r="G96" s="1"/>
      <c r="H96" s="12">
        <f>H97</f>
        <v>172698</v>
      </c>
      <c r="I96" s="12">
        <f t="shared" ref="I96:M96" si="58">I97</f>
        <v>172698</v>
      </c>
      <c r="J96" s="12">
        <f t="shared" si="58"/>
        <v>190488</v>
      </c>
      <c r="K96" s="12">
        <f t="shared" si="58"/>
        <v>190488</v>
      </c>
      <c r="L96" s="12">
        <f t="shared" si="58"/>
        <v>208588</v>
      </c>
      <c r="M96" s="12">
        <f t="shared" si="58"/>
        <v>208588</v>
      </c>
    </row>
    <row r="97" spans="1:13" ht="64.5">
      <c r="A97" s="11"/>
      <c r="B97" s="11" t="s">
        <v>170</v>
      </c>
      <c r="C97" s="1" t="s">
        <v>163</v>
      </c>
      <c r="D97" s="1" t="s">
        <v>18</v>
      </c>
      <c r="E97" s="1" t="s">
        <v>36</v>
      </c>
      <c r="F97" s="1" t="s">
        <v>195</v>
      </c>
      <c r="G97" s="1" t="s">
        <v>171</v>
      </c>
      <c r="H97" s="12">
        <f>H98</f>
        <v>172698</v>
      </c>
      <c r="I97" s="12">
        <f t="shared" ref="I97:M97" si="59">I98</f>
        <v>172698</v>
      </c>
      <c r="J97" s="12">
        <f t="shared" si="59"/>
        <v>190488</v>
      </c>
      <c r="K97" s="12">
        <f t="shared" si="59"/>
        <v>190488</v>
      </c>
      <c r="L97" s="12">
        <f t="shared" si="59"/>
        <v>208588</v>
      </c>
      <c r="M97" s="12">
        <f t="shared" si="59"/>
        <v>208588</v>
      </c>
    </row>
    <row r="98" spans="1:13" ht="26.25">
      <c r="A98" s="11"/>
      <c r="B98" s="11" t="s">
        <v>172</v>
      </c>
      <c r="C98" s="1" t="s">
        <v>163</v>
      </c>
      <c r="D98" s="1" t="s">
        <v>18</v>
      </c>
      <c r="E98" s="1" t="s">
        <v>36</v>
      </c>
      <c r="F98" s="1" t="s">
        <v>195</v>
      </c>
      <c r="G98" s="1" t="s">
        <v>84</v>
      </c>
      <c r="H98" s="12">
        <v>172698</v>
      </c>
      <c r="I98" s="12">
        <v>172698</v>
      </c>
      <c r="J98" s="12">
        <v>190488</v>
      </c>
      <c r="K98" s="12">
        <v>190488</v>
      </c>
      <c r="L98" s="12">
        <v>208588</v>
      </c>
      <c r="M98" s="12">
        <v>208588</v>
      </c>
    </row>
    <row r="99" spans="1:13">
      <c r="A99" s="11"/>
      <c r="B99" s="13" t="s">
        <v>209</v>
      </c>
      <c r="C99" s="20" t="s">
        <v>163</v>
      </c>
      <c r="D99" s="20" t="s">
        <v>18</v>
      </c>
      <c r="E99" s="20" t="s">
        <v>79</v>
      </c>
      <c r="F99" s="20" t="s">
        <v>165</v>
      </c>
      <c r="G99" s="24"/>
      <c r="H99" s="10">
        <f>H100+H103+H106</f>
        <v>966416.48</v>
      </c>
      <c r="I99" s="10">
        <f t="shared" ref="I99:M99" si="60">I100+I103+I106</f>
        <v>0</v>
      </c>
      <c r="J99" s="10">
        <f t="shared" si="60"/>
        <v>781600</v>
      </c>
      <c r="K99" s="10">
        <f t="shared" si="60"/>
        <v>0</v>
      </c>
      <c r="L99" s="10">
        <f t="shared" si="60"/>
        <v>1047300</v>
      </c>
      <c r="M99" s="10">
        <f t="shared" si="60"/>
        <v>0</v>
      </c>
    </row>
    <row r="100" spans="1:13" ht="39">
      <c r="A100" s="11"/>
      <c r="B100" s="11" t="s">
        <v>210</v>
      </c>
      <c r="C100" s="1" t="s">
        <v>163</v>
      </c>
      <c r="D100" s="1" t="s">
        <v>18</v>
      </c>
      <c r="E100" s="1" t="s">
        <v>79</v>
      </c>
      <c r="F100" s="1" t="s">
        <v>187</v>
      </c>
      <c r="G100" s="1"/>
      <c r="H100" s="12">
        <f>H101</f>
        <v>539046.48</v>
      </c>
      <c r="I100" s="12">
        <f t="shared" ref="I100:M100" si="61">I101</f>
        <v>0</v>
      </c>
      <c r="J100" s="12">
        <f t="shared" si="61"/>
        <v>37985</v>
      </c>
      <c r="K100" s="12">
        <f t="shared" si="61"/>
        <v>0</v>
      </c>
      <c r="L100" s="12">
        <f t="shared" si="61"/>
        <v>51365</v>
      </c>
      <c r="M100" s="12">
        <f t="shared" si="61"/>
        <v>0</v>
      </c>
    </row>
    <row r="101" spans="1:13" ht="26.25">
      <c r="A101" s="11"/>
      <c r="B101" s="11" t="s">
        <v>173</v>
      </c>
      <c r="C101" s="1" t="s">
        <v>163</v>
      </c>
      <c r="D101" s="1" t="s">
        <v>18</v>
      </c>
      <c r="E101" s="1" t="s">
        <v>79</v>
      </c>
      <c r="F101" s="1" t="s">
        <v>187</v>
      </c>
      <c r="G101" s="1" t="s">
        <v>188</v>
      </c>
      <c r="H101" s="12">
        <f>H102</f>
        <v>539046.48</v>
      </c>
      <c r="I101" s="12">
        <f t="shared" ref="I101:M101" si="62">I102</f>
        <v>0</v>
      </c>
      <c r="J101" s="12">
        <f t="shared" si="62"/>
        <v>37985</v>
      </c>
      <c r="K101" s="12">
        <f t="shared" si="62"/>
        <v>0</v>
      </c>
      <c r="L101" s="12">
        <f t="shared" si="62"/>
        <v>51365</v>
      </c>
      <c r="M101" s="12">
        <f t="shared" si="62"/>
        <v>0</v>
      </c>
    </row>
    <row r="102" spans="1:13" ht="39">
      <c r="A102" s="11"/>
      <c r="B102" s="11" t="s">
        <v>174</v>
      </c>
      <c r="C102" s="1" t="s">
        <v>163</v>
      </c>
      <c r="D102" s="1" t="s">
        <v>18</v>
      </c>
      <c r="E102" s="1" t="s">
        <v>79</v>
      </c>
      <c r="F102" s="1" t="s">
        <v>187</v>
      </c>
      <c r="G102" s="1" t="s">
        <v>50</v>
      </c>
      <c r="H102" s="12">
        <v>539046.48</v>
      </c>
      <c r="I102" s="12">
        <v>0</v>
      </c>
      <c r="J102" s="12">
        <v>37985</v>
      </c>
      <c r="K102" s="12">
        <v>0</v>
      </c>
      <c r="L102" s="12">
        <v>51365</v>
      </c>
      <c r="M102" s="12">
        <v>0</v>
      </c>
    </row>
    <row r="103" spans="1:13" ht="26.25">
      <c r="A103" s="11"/>
      <c r="B103" s="11" t="s">
        <v>217</v>
      </c>
      <c r="C103" s="1" t="s">
        <v>163</v>
      </c>
      <c r="D103" s="1" t="s">
        <v>18</v>
      </c>
      <c r="E103" s="1" t="s">
        <v>79</v>
      </c>
      <c r="F103" s="1" t="s">
        <v>191</v>
      </c>
      <c r="G103" s="1"/>
      <c r="H103" s="12">
        <f>H104</f>
        <v>20000</v>
      </c>
      <c r="I103" s="12">
        <f t="shared" ref="I103:M103" si="63">I104</f>
        <v>0</v>
      </c>
      <c r="J103" s="12">
        <f t="shared" si="63"/>
        <v>20000</v>
      </c>
      <c r="K103" s="12">
        <f t="shared" si="63"/>
        <v>0</v>
      </c>
      <c r="L103" s="12">
        <f t="shared" si="63"/>
        <v>20000</v>
      </c>
      <c r="M103" s="12">
        <f t="shared" si="63"/>
        <v>0</v>
      </c>
    </row>
    <row r="104" spans="1:13" ht="26.25">
      <c r="A104" s="11"/>
      <c r="B104" s="11" t="s">
        <v>173</v>
      </c>
      <c r="C104" s="1" t="s">
        <v>163</v>
      </c>
      <c r="D104" s="1" t="s">
        <v>18</v>
      </c>
      <c r="E104" s="1" t="s">
        <v>79</v>
      </c>
      <c r="F104" s="1" t="s">
        <v>191</v>
      </c>
      <c r="G104" s="1" t="s">
        <v>188</v>
      </c>
      <c r="H104" s="12">
        <f>H105</f>
        <v>20000</v>
      </c>
      <c r="I104" s="12">
        <f t="shared" ref="I104:M104" si="64">I105</f>
        <v>0</v>
      </c>
      <c r="J104" s="12">
        <f t="shared" si="64"/>
        <v>20000</v>
      </c>
      <c r="K104" s="12">
        <f t="shared" si="64"/>
        <v>0</v>
      </c>
      <c r="L104" s="12">
        <f t="shared" si="64"/>
        <v>20000</v>
      </c>
      <c r="M104" s="12">
        <f t="shared" si="64"/>
        <v>0</v>
      </c>
    </row>
    <row r="105" spans="1:13" ht="39">
      <c r="A105" s="11"/>
      <c r="B105" s="11" t="s">
        <v>174</v>
      </c>
      <c r="C105" s="1" t="s">
        <v>163</v>
      </c>
      <c r="D105" s="1" t="s">
        <v>18</v>
      </c>
      <c r="E105" s="1" t="s">
        <v>79</v>
      </c>
      <c r="F105" s="1" t="s">
        <v>191</v>
      </c>
      <c r="G105" s="1" t="s">
        <v>50</v>
      </c>
      <c r="H105" s="12">
        <v>20000</v>
      </c>
      <c r="I105" s="12">
        <v>0</v>
      </c>
      <c r="J105" s="12">
        <v>20000</v>
      </c>
      <c r="K105" s="12">
        <v>0</v>
      </c>
      <c r="L105" s="12">
        <v>20000</v>
      </c>
      <c r="M105" s="12">
        <v>0</v>
      </c>
    </row>
    <row r="106" spans="1:13" ht="26.25">
      <c r="A106" s="13"/>
      <c r="B106" s="11" t="s">
        <v>211</v>
      </c>
      <c r="C106" s="1" t="s">
        <v>163</v>
      </c>
      <c r="D106" s="1" t="s">
        <v>18</v>
      </c>
      <c r="E106" s="1" t="s">
        <v>79</v>
      </c>
      <c r="F106" s="1" t="s">
        <v>212</v>
      </c>
      <c r="G106" s="1"/>
      <c r="H106" s="12">
        <f>H107</f>
        <v>407370</v>
      </c>
      <c r="I106" s="12">
        <f t="shared" ref="I106:M106" si="65">I107</f>
        <v>0</v>
      </c>
      <c r="J106" s="12">
        <f t="shared" si="65"/>
        <v>723615</v>
      </c>
      <c r="K106" s="12">
        <f t="shared" si="65"/>
        <v>0</v>
      </c>
      <c r="L106" s="12">
        <f t="shared" si="65"/>
        <v>975935</v>
      </c>
      <c r="M106" s="12">
        <f t="shared" si="65"/>
        <v>0</v>
      </c>
    </row>
    <row r="107" spans="1:13">
      <c r="A107" s="11"/>
      <c r="B107" s="11" t="s">
        <v>213</v>
      </c>
      <c r="C107" s="1" t="s">
        <v>163</v>
      </c>
      <c r="D107" s="1" t="s">
        <v>18</v>
      </c>
      <c r="E107" s="1" t="s">
        <v>79</v>
      </c>
      <c r="F107" s="1" t="s">
        <v>212</v>
      </c>
      <c r="G107" s="1" t="s">
        <v>214</v>
      </c>
      <c r="H107" s="12">
        <f>H108</f>
        <v>407370</v>
      </c>
      <c r="I107" s="12">
        <f t="shared" ref="I107:M107" si="66">I108</f>
        <v>0</v>
      </c>
      <c r="J107" s="12">
        <f t="shared" si="66"/>
        <v>723615</v>
      </c>
      <c r="K107" s="12">
        <f t="shared" si="66"/>
        <v>0</v>
      </c>
      <c r="L107" s="12">
        <f t="shared" si="66"/>
        <v>975935</v>
      </c>
      <c r="M107" s="12">
        <f t="shared" si="66"/>
        <v>0</v>
      </c>
    </row>
    <row r="108" spans="1:13">
      <c r="A108" s="11"/>
      <c r="B108" s="11" t="s">
        <v>215</v>
      </c>
      <c r="C108" s="1" t="s">
        <v>163</v>
      </c>
      <c r="D108" s="1" t="s">
        <v>18</v>
      </c>
      <c r="E108" s="1" t="s">
        <v>79</v>
      </c>
      <c r="F108" s="1" t="s">
        <v>212</v>
      </c>
      <c r="G108" s="1" t="s">
        <v>216</v>
      </c>
      <c r="H108" s="12">
        <v>407370</v>
      </c>
      <c r="I108" s="12">
        <v>0</v>
      </c>
      <c r="J108" s="12">
        <v>723615</v>
      </c>
      <c r="K108" s="12">
        <v>0</v>
      </c>
      <c r="L108" s="12">
        <v>975935</v>
      </c>
      <c r="M108" s="12">
        <v>0</v>
      </c>
    </row>
    <row r="109" spans="1:13">
      <c r="A109" s="11"/>
      <c r="B109" s="13" t="s">
        <v>224</v>
      </c>
      <c r="C109" s="20" t="s">
        <v>163</v>
      </c>
      <c r="D109" s="20" t="s">
        <v>18</v>
      </c>
      <c r="E109" s="20" t="s">
        <v>145</v>
      </c>
      <c r="F109" s="20" t="s">
        <v>165</v>
      </c>
      <c r="G109" s="24"/>
      <c r="H109" s="10">
        <f>H110</f>
        <v>10000</v>
      </c>
      <c r="I109" s="10">
        <f t="shared" ref="I109:M109" si="67">I110</f>
        <v>0</v>
      </c>
      <c r="J109" s="10">
        <f t="shared" si="67"/>
        <v>10000</v>
      </c>
      <c r="K109" s="10">
        <f t="shared" si="67"/>
        <v>0</v>
      </c>
      <c r="L109" s="10">
        <f t="shared" si="67"/>
        <v>10000</v>
      </c>
      <c r="M109" s="10">
        <f t="shared" si="67"/>
        <v>0</v>
      </c>
    </row>
    <row r="110" spans="1:13">
      <c r="A110" s="13"/>
      <c r="B110" s="11" t="s">
        <v>225</v>
      </c>
      <c r="C110" s="1" t="s">
        <v>163</v>
      </c>
      <c r="D110" s="1" t="s">
        <v>18</v>
      </c>
      <c r="E110" s="1" t="s">
        <v>145</v>
      </c>
      <c r="F110" s="1" t="s">
        <v>187</v>
      </c>
      <c r="G110" s="1"/>
      <c r="H110" s="12">
        <f>H111</f>
        <v>10000</v>
      </c>
      <c r="I110" s="12">
        <f t="shared" ref="I110:M110" si="68">I111</f>
        <v>0</v>
      </c>
      <c r="J110" s="12">
        <f t="shared" si="68"/>
        <v>10000</v>
      </c>
      <c r="K110" s="12">
        <f t="shared" si="68"/>
        <v>0</v>
      </c>
      <c r="L110" s="12">
        <f t="shared" si="68"/>
        <v>10000</v>
      </c>
      <c r="M110" s="12">
        <f t="shared" si="68"/>
        <v>0</v>
      </c>
    </row>
    <row r="111" spans="1:13" ht="26.25">
      <c r="A111" s="11"/>
      <c r="B111" s="11" t="s">
        <v>173</v>
      </c>
      <c r="C111" s="1" t="s">
        <v>163</v>
      </c>
      <c r="D111" s="1" t="s">
        <v>18</v>
      </c>
      <c r="E111" s="1" t="s">
        <v>145</v>
      </c>
      <c r="F111" s="1" t="s">
        <v>187</v>
      </c>
      <c r="G111" s="1" t="s">
        <v>188</v>
      </c>
      <c r="H111" s="12">
        <f>H112</f>
        <v>10000</v>
      </c>
      <c r="I111" s="12">
        <f t="shared" ref="I111:M111" si="69">I112</f>
        <v>0</v>
      </c>
      <c r="J111" s="12">
        <f t="shared" si="69"/>
        <v>10000</v>
      </c>
      <c r="K111" s="12">
        <f t="shared" si="69"/>
        <v>0</v>
      </c>
      <c r="L111" s="12">
        <f t="shared" si="69"/>
        <v>10000</v>
      </c>
      <c r="M111" s="12">
        <f t="shared" si="69"/>
        <v>0</v>
      </c>
    </row>
    <row r="112" spans="1:13" ht="39">
      <c r="A112" s="11"/>
      <c r="B112" s="11" t="s">
        <v>174</v>
      </c>
      <c r="C112" s="1" t="s">
        <v>163</v>
      </c>
      <c r="D112" s="1" t="s">
        <v>18</v>
      </c>
      <c r="E112" s="1" t="s">
        <v>145</v>
      </c>
      <c r="F112" s="1" t="s">
        <v>187</v>
      </c>
      <c r="G112" s="1" t="s">
        <v>50</v>
      </c>
      <c r="H112" s="12">
        <v>10000</v>
      </c>
      <c r="I112" s="12">
        <v>0</v>
      </c>
      <c r="J112" s="12">
        <v>10000</v>
      </c>
      <c r="K112" s="12">
        <v>0</v>
      </c>
      <c r="L112" s="12">
        <v>10000</v>
      </c>
      <c r="M112" s="12">
        <v>0</v>
      </c>
    </row>
    <row r="113" spans="1:13">
      <c r="A113" s="11"/>
      <c r="B113" s="13" t="s">
        <v>233</v>
      </c>
      <c r="C113" s="20" t="s">
        <v>163</v>
      </c>
      <c r="D113" s="20" t="s">
        <v>18</v>
      </c>
      <c r="E113" s="20" t="s">
        <v>27</v>
      </c>
      <c r="F113" s="20" t="s">
        <v>165</v>
      </c>
      <c r="G113" s="24"/>
      <c r="H113" s="10">
        <f>H114</f>
        <v>36000</v>
      </c>
      <c r="I113" s="10">
        <f t="shared" ref="I113:M113" si="70">I114</f>
        <v>0</v>
      </c>
      <c r="J113" s="10">
        <f t="shared" si="70"/>
        <v>36000</v>
      </c>
      <c r="K113" s="10">
        <f t="shared" si="70"/>
        <v>0</v>
      </c>
      <c r="L113" s="10">
        <f t="shared" si="70"/>
        <v>36000</v>
      </c>
      <c r="M113" s="10">
        <f t="shared" si="70"/>
        <v>0</v>
      </c>
    </row>
    <row r="114" spans="1:13" ht="26.25">
      <c r="A114" s="13"/>
      <c r="B114" s="11" t="s">
        <v>234</v>
      </c>
      <c r="C114" s="1" t="s">
        <v>163</v>
      </c>
      <c r="D114" s="1" t="s">
        <v>18</v>
      </c>
      <c r="E114" s="1" t="s">
        <v>27</v>
      </c>
      <c r="F114" s="1" t="s">
        <v>223</v>
      </c>
      <c r="G114" s="1"/>
      <c r="H114" s="12">
        <f>H115</f>
        <v>36000</v>
      </c>
      <c r="I114" s="12">
        <f t="shared" ref="I114:M114" si="71">I115</f>
        <v>0</v>
      </c>
      <c r="J114" s="12">
        <f t="shared" si="71"/>
        <v>36000</v>
      </c>
      <c r="K114" s="12">
        <f t="shared" si="71"/>
        <v>0</v>
      </c>
      <c r="L114" s="12">
        <f t="shared" si="71"/>
        <v>36000</v>
      </c>
      <c r="M114" s="12">
        <f t="shared" si="71"/>
        <v>0</v>
      </c>
    </row>
    <row r="115" spans="1:13" ht="26.25">
      <c r="B115" s="11" t="s">
        <v>202</v>
      </c>
      <c r="C115" s="1" t="s">
        <v>163</v>
      </c>
      <c r="D115" s="1" t="s">
        <v>18</v>
      </c>
      <c r="E115" s="1" t="s">
        <v>27</v>
      </c>
      <c r="F115" s="1" t="s">
        <v>223</v>
      </c>
      <c r="G115" s="1">
        <v>300</v>
      </c>
      <c r="H115" s="25">
        <f t="shared" ref="H115" si="72">H116</f>
        <v>36000</v>
      </c>
      <c r="I115" s="25">
        <f t="shared" ref="I115:M115" si="73">I116</f>
        <v>0</v>
      </c>
      <c r="J115" s="25">
        <f t="shared" si="73"/>
        <v>36000</v>
      </c>
      <c r="K115" s="25">
        <f t="shared" si="73"/>
        <v>0</v>
      </c>
      <c r="L115" s="25">
        <f t="shared" si="73"/>
        <v>36000</v>
      </c>
      <c r="M115" s="25">
        <f t="shared" si="73"/>
        <v>0</v>
      </c>
    </row>
    <row r="116" spans="1:13" ht="26.25">
      <c r="B116" s="11" t="s">
        <v>235</v>
      </c>
      <c r="C116" s="1" t="s">
        <v>163</v>
      </c>
      <c r="D116" s="1" t="s">
        <v>18</v>
      </c>
      <c r="E116" s="1" t="s">
        <v>27</v>
      </c>
      <c r="F116" s="1" t="s">
        <v>223</v>
      </c>
      <c r="G116" s="1" t="s">
        <v>236</v>
      </c>
      <c r="H116" s="12">
        <v>36000</v>
      </c>
      <c r="I116" s="12">
        <v>0</v>
      </c>
      <c r="J116" s="12">
        <v>36000</v>
      </c>
      <c r="K116" s="12">
        <v>0</v>
      </c>
      <c r="L116" s="12">
        <v>36000</v>
      </c>
      <c r="M116" s="12">
        <v>0</v>
      </c>
    </row>
    <row r="117" spans="1:13">
      <c r="B117" s="13" t="s">
        <v>154</v>
      </c>
      <c r="C117" s="20"/>
      <c r="D117" s="20"/>
      <c r="E117" s="20"/>
      <c r="F117" s="20"/>
      <c r="G117" s="20"/>
      <c r="H117" s="10">
        <f t="shared" ref="H117:M117" si="74">H11+H64+H70</f>
        <v>13272112.66</v>
      </c>
      <c r="I117" s="26">
        <f t="shared" si="74"/>
        <v>172698</v>
      </c>
      <c r="J117" s="10">
        <f t="shared" si="74"/>
        <v>9034472.3100000005</v>
      </c>
      <c r="K117" s="10">
        <f t="shared" si="74"/>
        <v>190488</v>
      </c>
      <c r="L117" s="10">
        <f t="shared" si="74"/>
        <v>9144605.5500000007</v>
      </c>
      <c r="M117" s="10">
        <f t="shared" si="74"/>
        <v>208588</v>
      </c>
    </row>
  </sheetData>
  <mergeCells count="14">
    <mergeCell ref="H8:I8"/>
    <mergeCell ref="J8:K8"/>
    <mergeCell ref="L8:M8"/>
    <mergeCell ref="C10:F10"/>
    <mergeCell ref="A7:A9"/>
    <mergeCell ref="B7:B9"/>
    <mergeCell ref="G8:G9"/>
    <mergeCell ref="C8:F9"/>
    <mergeCell ref="A3:M3"/>
    <mergeCell ref="A4:M4"/>
    <mergeCell ref="A5:M5"/>
    <mergeCell ref="A6:M6"/>
    <mergeCell ref="C7:G7"/>
    <mergeCell ref="H7:M7"/>
  </mergeCells>
  <pageMargins left="0.7" right="0.7" top="0.75" bottom="0.75" header="0.3" footer="0.3"/>
  <pageSetup paperSize="9"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B24"/>
  <sheetViews>
    <sheetView workbookViewId="0">
      <selection activeCell="B10" sqref="B10"/>
    </sheetView>
  </sheetViews>
  <sheetFormatPr defaultColWidth="9" defaultRowHeight="15"/>
  <cols>
    <col min="2" max="2" width="139.28515625" customWidth="1"/>
  </cols>
  <sheetData>
    <row r="3" spans="2:2" ht="15.75">
      <c r="B3" s="14" t="s">
        <v>241</v>
      </c>
    </row>
    <row r="4" spans="2:2">
      <c r="B4" s="15" t="s">
        <v>242</v>
      </c>
    </row>
    <row r="5" spans="2:2">
      <c r="B5" s="46" t="s">
        <v>243</v>
      </c>
    </row>
    <row r="6" spans="2:2">
      <c r="B6" s="46" t="s">
        <v>301</v>
      </c>
    </row>
    <row r="7" spans="2:2">
      <c r="B7" s="46" t="s">
        <v>300</v>
      </c>
    </row>
    <row r="8" spans="2:2">
      <c r="B8" s="15" t="s">
        <v>244</v>
      </c>
    </row>
    <row r="9" spans="2:2" ht="15.75">
      <c r="B9" s="16"/>
    </row>
    <row r="10" spans="2:2" ht="15.75">
      <c r="B10" s="16"/>
    </row>
    <row r="11" spans="2:2" ht="15.75">
      <c r="B11" s="17" t="s">
        <v>245</v>
      </c>
    </row>
    <row r="12" spans="2:2" ht="15.75">
      <c r="B12" s="17" t="s">
        <v>246</v>
      </c>
    </row>
    <row r="13" spans="2:2" ht="15.75">
      <c r="B13" s="16"/>
    </row>
    <row r="14" spans="2:2" ht="15.75">
      <c r="B14" s="16" t="s">
        <v>247</v>
      </c>
    </row>
    <row r="15" spans="2:2" ht="63">
      <c r="B15" s="18" t="s">
        <v>248</v>
      </c>
    </row>
    <row r="16" spans="2:2" ht="15.75">
      <c r="B16" s="19" t="s">
        <v>249</v>
      </c>
    </row>
    <row r="17" spans="2:2" ht="15.75">
      <c r="B17" s="16" t="s">
        <v>250</v>
      </c>
    </row>
    <row r="18" spans="2:2" ht="15.75">
      <c r="B18" s="17"/>
    </row>
    <row r="19" spans="2:2" ht="126">
      <c r="B19" s="19" t="s">
        <v>251</v>
      </c>
    </row>
    <row r="20" spans="2:2" ht="78.75">
      <c r="B20" s="19" t="s">
        <v>252</v>
      </c>
    </row>
    <row r="21" spans="2:2" ht="47.25">
      <c r="B21" s="19" t="s">
        <v>253</v>
      </c>
    </row>
    <row r="22" spans="2:2" ht="15.75">
      <c r="B22" s="19" t="s">
        <v>254</v>
      </c>
    </row>
    <row r="23" spans="2:2" ht="31.5">
      <c r="B23" s="19" t="s">
        <v>255</v>
      </c>
    </row>
    <row r="24" spans="2:2" ht="15.75">
      <c r="B24" s="19" t="s">
        <v>256</v>
      </c>
    </row>
  </sheetData>
  <pageMargins left="0.7" right="0.7" top="0.75" bottom="0.75" header="0.3" footer="0.3"/>
  <pageSetup paperSize="9" scale="78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F13"/>
  <sheetViews>
    <sheetView workbookViewId="0">
      <selection activeCell="E13" sqref="E13"/>
    </sheetView>
  </sheetViews>
  <sheetFormatPr defaultColWidth="9" defaultRowHeight="15"/>
  <cols>
    <col min="2" max="2" width="7.85546875" customWidth="1"/>
    <col min="3" max="3" width="41.5703125" customWidth="1"/>
    <col min="4" max="4" width="14.28515625" customWidth="1"/>
    <col min="5" max="5" width="16.140625" customWidth="1"/>
    <col min="6" max="6" width="18.28515625" customWidth="1"/>
  </cols>
  <sheetData>
    <row r="5" spans="2:6" ht="94.5" customHeight="1">
      <c r="B5" s="47" t="s">
        <v>302</v>
      </c>
      <c r="C5" s="48"/>
      <c r="D5" s="48"/>
      <c r="E5" s="48"/>
      <c r="F5" s="48"/>
    </row>
    <row r="6" spans="2:6">
      <c r="B6" s="51" t="s">
        <v>2</v>
      </c>
      <c r="C6" s="48"/>
      <c r="D6" s="48"/>
      <c r="E6" s="48"/>
      <c r="F6" s="48"/>
    </row>
    <row r="7" spans="2:6" ht="45" customHeight="1">
      <c r="B7" s="50" t="s">
        <v>257</v>
      </c>
      <c r="C7" s="48"/>
      <c r="D7" s="48"/>
      <c r="E7" s="48"/>
      <c r="F7" s="48"/>
    </row>
    <row r="8" spans="2:6">
      <c r="B8" s="51" t="s">
        <v>2</v>
      </c>
      <c r="C8" s="48"/>
      <c r="D8" s="48"/>
      <c r="E8" s="48"/>
      <c r="F8" s="48"/>
    </row>
    <row r="9" spans="2:6" ht="25.5">
      <c r="B9" s="1" t="s">
        <v>156</v>
      </c>
      <c r="C9" s="1" t="s">
        <v>258</v>
      </c>
      <c r="D9" s="1" t="s">
        <v>259</v>
      </c>
      <c r="E9" s="1" t="s">
        <v>260</v>
      </c>
      <c r="F9" s="1" t="s">
        <v>261</v>
      </c>
    </row>
    <row r="10" spans="2:6">
      <c r="B10" s="1" t="s">
        <v>18</v>
      </c>
      <c r="C10" s="1" t="s">
        <v>19</v>
      </c>
      <c r="D10" s="1" t="s">
        <v>20</v>
      </c>
      <c r="E10" s="1" t="s">
        <v>21</v>
      </c>
      <c r="F10" s="1" t="s">
        <v>22</v>
      </c>
    </row>
    <row r="11" spans="2:6" ht="27.75" customHeight="1">
      <c r="B11" s="8" t="s">
        <v>18</v>
      </c>
      <c r="C11" s="9" t="s">
        <v>262</v>
      </c>
      <c r="D11" s="10">
        <f>D12</f>
        <v>407370</v>
      </c>
      <c r="E11" s="10">
        <f>E12</f>
        <v>723615</v>
      </c>
      <c r="F11" s="10">
        <f>F12</f>
        <v>975935</v>
      </c>
    </row>
    <row r="12" spans="2:6" ht="45" customHeight="1">
      <c r="B12" s="11"/>
      <c r="C12" s="4" t="s">
        <v>211</v>
      </c>
      <c r="D12" s="12">
        <v>407370</v>
      </c>
      <c r="E12" s="12">
        <v>723615</v>
      </c>
      <c r="F12" s="12">
        <v>975935</v>
      </c>
    </row>
    <row r="13" spans="2:6">
      <c r="B13" s="64" t="s">
        <v>263</v>
      </c>
      <c r="C13" s="54"/>
      <c r="D13" s="10">
        <f>D11</f>
        <v>407370</v>
      </c>
      <c r="E13" s="10">
        <f>E11</f>
        <v>723615</v>
      </c>
      <c r="F13" s="10">
        <f>F11</f>
        <v>975935</v>
      </c>
    </row>
  </sheetData>
  <mergeCells count="5">
    <mergeCell ref="B5:F5"/>
    <mergeCell ref="B6:F6"/>
    <mergeCell ref="B7:F7"/>
    <mergeCell ref="B8:F8"/>
    <mergeCell ref="B13:C13"/>
  </mergeCells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22"/>
  <sheetViews>
    <sheetView tabSelected="1" workbookViewId="0">
      <selection activeCell="A4" sqref="A4:L4"/>
    </sheetView>
  </sheetViews>
  <sheetFormatPr defaultColWidth="9" defaultRowHeight="15"/>
  <cols>
    <col min="1" max="1" width="52.42578125" customWidth="1"/>
    <col min="10" max="11" width="13.140625" customWidth="1"/>
    <col min="12" max="12" width="14" customWidth="1"/>
  </cols>
  <sheetData>
    <row r="4" spans="1:12" ht="90" customHeight="1">
      <c r="A4" s="65" t="s">
        <v>303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>
      <c r="A5" s="49" t="s">
        <v>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34.5" customHeight="1">
      <c r="A6" s="50" t="s">
        <v>264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>
      <c r="A7" s="51" t="s">
        <v>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35.25" customHeight="1">
      <c r="A8" s="52" t="s">
        <v>265</v>
      </c>
      <c r="B8" s="52" t="s">
        <v>266</v>
      </c>
      <c r="C8" s="52" t="s">
        <v>267</v>
      </c>
      <c r="D8" s="53"/>
      <c r="E8" s="53"/>
      <c r="F8" s="53"/>
      <c r="G8" s="53"/>
      <c r="H8" s="53"/>
      <c r="I8" s="54"/>
      <c r="J8" s="52" t="s">
        <v>268</v>
      </c>
      <c r="K8" s="53"/>
      <c r="L8" s="54"/>
    </row>
    <row r="9" spans="1:12">
      <c r="A9" s="56"/>
      <c r="B9" s="56"/>
      <c r="C9" s="52" t="s">
        <v>269</v>
      </c>
      <c r="D9" s="52" t="s">
        <v>270</v>
      </c>
      <c r="E9" s="52" t="s">
        <v>271</v>
      </c>
      <c r="F9" s="52" t="s">
        <v>272</v>
      </c>
      <c r="G9" s="52" t="s">
        <v>273</v>
      </c>
      <c r="H9" s="52" t="s">
        <v>274</v>
      </c>
      <c r="I9" s="54"/>
      <c r="J9" s="52" t="s">
        <v>8</v>
      </c>
      <c r="K9" s="52" t="s">
        <v>9</v>
      </c>
      <c r="L9" s="52" t="s">
        <v>10</v>
      </c>
    </row>
    <row r="10" spans="1:12" ht="76.5">
      <c r="A10" s="55"/>
      <c r="B10" s="55"/>
      <c r="C10" s="55"/>
      <c r="D10" s="55"/>
      <c r="E10" s="55"/>
      <c r="F10" s="55"/>
      <c r="G10" s="55"/>
      <c r="H10" s="1" t="s">
        <v>275</v>
      </c>
      <c r="I10" s="1" t="s">
        <v>276</v>
      </c>
      <c r="J10" s="55"/>
      <c r="K10" s="55"/>
      <c r="L10" s="55"/>
    </row>
    <row r="11" spans="1:12">
      <c r="A11" s="1" t="s">
        <v>18</v>
      </c>
      <c r="B11" s="1" t="s">
        <v>19</v>
      </c>
      <c r="C11" s="1" t="s">
        <v>20</v>
      </c>
      <c r="D11" s="1" t="s">
        <v>21</v>
      </c>
      <c r="E11" s="1" t="s">
        <v>22</v>
      </c>
      <c r="F11" s="1" t="s">
        <v>23</v>
      </c>
      <c r="G11" s="1" t="s">
        <v>24</v>
      </c>
      <c r="H11" s="1" t="s">
        <v>25</v>
      </c>
      <c r="I11" s="1" t="s">
        <v>26</v>
      </c>
      <c r="J11" s="1" t="s">
        <v>27</v>
      </c>
      <c r="K11" s="1" t="s">
        <v>28</v>
      </c>
      <c r="L11" s="1" t="s">
        <v>141</v>
      </c>
    </row>
    <row r="12" spans="1:12" ht="25.5">
      <c r="A12" s="2" t="s">
        <v>277</v>
      </c>
      <c r="B12" s="3" t="s">
        <v>161</v>
      </c>
      <c r="C12" s="3" t="s">
        <v>34</v>
      </c>
      <c r="D12" s="3" t="s">
        <v>30</v>
      </c>
      <c r="E12" s="3" t="s">
        <v>30</v>
      </c>
      <c r="F12" s="3" t="s">
        <v>30</v>
      </c>
      <c r="G12" s="3" t="s">
        <v>30</v>
      </c>
      <c r="H12" s="3" t="s">
        <v>32</v>
      </c>
      <c r="I12" s="3" t="s">
        <v>31</v>
      </c>
      <c r="J12" s="6">
        <f>J13</f>
        <v>-201816.48000000045</v>
      </c>
      <c r="K12" s="6">
        <f t="shared" ref="K12:L12" si="0">K13</f>
        <v>0</v>
      </c>
      <c r="L12" s="6">
        <f t="shared" si="0"/>
        <v>0</v>
      </c>
    </row>
    <row r="13" spans="1:12" ht="25.5">
      <c r="A13" s="2" t="s">
        <v>278</v>
      </c>
      <c r="B13" s="3" t="s">
        <v>161</v>
      </c>
      <c r="C13" s="3" t="s">
        <v>34</v>
      </c>
      <c r="D13" s="3" t="s">
        <v>62</v>
      </c>
      <c r="E13" s="3" t="s">
        <v>30</v>
      </c>
      <c r="F13" s="3" t="s">
        <v>30</v>
      </c>
      <c r="G13" s="3" t="s">
        <v>30</v>
      </c>
      <c r="H13" s="3" t="s">
        <v>32</v>
      </c>
      <c r="I13" s="3" t="s">
        <v>31</v>
      </c>
      <c r="J13" s="6">
        <f>J14-J18</f>
        <v>-201816.48000000045</v>
      </c>
      <c r="K13" s="6">
        <f t="shared" ref="K13:L13" si="1">K14-K18</f>
        <v>0</v>
      </c>
      <c r="L13" s="6">
        <f t="shared" si="1"/>
        <v>0</v>
      </c>
    </row>
    <row r="14" spans="1:12">
      <c r="A14" s="4" t="s">
        <v>279</v>
      </c>
      <c r="B14" s="3" t="s">
        <v>161</v>
      </c>
      <c r="C14" s="3" t="s">
        <v>34</v>
      </c>
      <c r="D14" s="3" t="s">
        <v>62</v>
      </c>
      <c r="E14" s="3" t="s">
        <v>30</v>
      </c>
      <c r="F14" s="3" t="s">
        <v>30</v>
      </c>
      <c r="G14" s="3" t="s">
        <v>30</v>
      </c>
      <c r="H14" s="3" t="s">
        <v>32</v>
      </c>
      <c r="I14" s="3" t="s">
        <v>214</v>
      </c>
      <c r="J14" s="7">
        <f>J15</f>
        <v>13070296.18</v>
      </c>
      <c r="K14" s="7">
        <f t="shared" ref="K14:L16" si="2">K15</f>
        <v>9267208.7300000004</v>
      </c>
      <c r="L14" s="7">
        <f t="shared" si="2"/>
        <v>9641050.9600000009</v>
      </c>
    </row>
    <row r="15" spans="1:12">
      <c r="A15" s="4" t="s">
        <v>280</v>
      </c>
      <c r="B15" s="3" t="s">
        <v>161</v>
      </c>
      <c r="C15" s="3" t="s">
        <v>34</v>
      </c>
      <c r="D15" s="3" t="s">
        <v>62</v>
      </c>
      <c r="E15" s="3" t="s">
        <v>36</v>
      </c>
      <c r="F15" s="3" t="s">
        <v>30</v>
      </c>
      <c r="G15" s="3" t="s">
        <v>30</v>
      </c>
      <c r="H15" s="3" t="s">
        <v>32</v>
      </c>
      <c r="I15" s="3" t="s">
        <v>214</v>
      </c>
      <c r="J15" s="7">
        <f>J16</f>
        <v>13070296.18</v>
      </c>
      <c r="K15" s="7">
        <f t="shared" si="2"/>
        <v>9267208.7300000004</v>
      </c>
      <c r="L15" s="7">
        <f t="shared" si="2"/>
        <v>9641050.9600000009</v>
      </c>
    </row>
    <row r="16" spans="1:12">
      <c r="A16" s="4" t="s">
        <v>281</v>
      </c>
      <c r="B16" s="3" t="s">
        <v>161</v>
      </c>
      <c r="C16" s="3" t="s">
        <v>34</v>
      </c>
      <c r="D16" s="3" t="s">
        <v>62</v>
      </c>
      <c r="E16" s="3" t="s">
        <v>36</v>
      </c>
      <c r="F16" s="3" t="s">
        <v>34</v>
      </c>
      <c r="G16" s="3" t="s">
        <v>30</v>
      </c>
      <c r="H16" s="3" t="s">
        <v>32</v>
      </c>
      <c r="I16" s="3" t="s">
        <v>282</v>
      </c>
      <c r="J16" s="7">
        <v>13070296.18</v>
      </c>
      <c r="K16" s="7">
        <f t="shared" si="2"/>
        <v>9267208.7300000004</v>
      </c>
      <c r="L16" s="7">
        <f t="shared" si="2"/>
        <v>9641050.9600000009</v>
      </c>
    </row>
    <row r="17" spans="1:12" ht="25.5">
      <c r="A17" s="4" t="s">
        <v>283</v>
      </c>
      <c r="B17" s="3" t="s">
        <v>161</v>
      </c>
      <c r="C17" s="3" t="s">
        <v>34</v>
      </c>
      <c r="D17" s="3" t="s">
        <v>62</v>
      </c>
      <c r="E17" s="3" t="s">
        <v>36</v>
      </c>
      <c r="F17" s="3" t="s">
        <v>34</v>
      </c>
      <c r="G17" s="3" t="s">
        <v>27</v>
      </c>
      <c r="H17" s="3" t="s">
        <v>32</v>
      </c>
      <c r="I17" s="3" t="s">
        <v>282</v>
      </c>
      <c r="J17" s="7">
        <v>10070350.18</v>
      </c>
      <c r="K17" s="7">
        <v>9267208.7300000004</v>
      </c>
      <c r="L17" s="7">
        <v>9641050.9600000009</v>
      </c>
    </row>
    <row r="18" spans="1:12">
      <c r="A18" s="4" t="s">
        <v>284</v>
      </c>
      <c r="B18" s="3" t="s">
        <v>161</v>
      </c>
      <c r="C18" s="3" t="s">
        <v>34</v>
      </c>
      <c r="D18" s="3" t="s">
        <v>62</v>
      </c>
      <c r="E18" s="3" t="s">
        <v>30</v>
      </c>
      <c r="F18" s="3" t="s">
        <v>30</v>
      </c>
      <c r="G18" s="3" t="s">
        <v>30</v>
      </c>
      <c r="H18" s="3" t="s">
        <v>32</v>
      </c>
      <c r="I18" s="3" t="s">
        <v>285</v>
      </c>
      <c r="J18" s="7">
        <f>J19</f>
        <v>13272112.66</v>
      </c>
      <c r="K18" s="7">
        <f t="shared" ref="K18:L20" si="3">K19</f>
        <v>9267208.7300000004</v>
      </c>
      <c r="L18" s="7">
        <f t="shared" si="3"/>
        <v>9641050.9600000009</v>
      </c>
    </row>
    <row r="19" spans="1:12">
      <c r="A19" s="4" t="s">
        <v>286</v>
      </c>
      <c r="B19" s="3" t="s">
        <v>161</v>
      </c>
      <c r="C19" s="3" t="s">
        <v>34</v>
      </c>
      <c r="D19" s="3" t="s">
        <v>62</v>
      </c>
      <c r="E19" s="3" t="s">
        <v>36</v>
      </c>
      <c r="F19" s="3" t="s">
        <v>30</v>
      </c>
      <c r="G19" s="3" t="s">
        <v>30</v>
      </c>
      <c r="H19" s="3" t="s">
        <v>32</v>
      </c>
      <c r="I19" s="3" t="s">
        <v>285</v>
      </c>
      <c r="J19" s="7">
        <f>J20</f>
        <v>13272112.66</v>
      </c>
      <c r="K19" s="7">
        <f t="shared" si="3"/>
        <v>9267208.7300000004</v>
      </c>
      <c r="L19" s="7">
        <f t="shared" si="3"/>
        <v>9641050.9600000009</v>
      </c>
    </row>
    <row r="20" spans="1:12">
      <c r="A20" s="4" t="s">
        <v>287</v>
      </c>
      <c r="B20" s="3" t="s">
        <v>161</v>
      </c>
      <c r="C20" s="3" t="s">
        <v>34</v>
      </c>
      <c r="D20" s="3" t="s">
        <v>62</v>
      </c>
      <c r="E20" s="3" t="s">
        <v>36</v>
      </c>
      <c r="F20" s="3" t="s">
        <v>34</v>
      </c>
      <c r="G20" s="3" t="s">
        <v>30</v>
      </c>
      <c r="H20" s="3" t="s">
        <v>32</v>
      </c>
      <c r="I20" s="3" t="s">
        <v>288</v>
      </c>
      <c r="J20" s="7">
        <f>J21</f>
        <v>13272112.66</v>
      </c>
      <c r="K20" s="7">
        <f t="shared" si="3"/>
        <v>9267208.7300000004</v>
      </c>
      <c r="L20" s="7">
        <f t="shared" si="3"/>
        <v>9641050.9600000009</v>
      </c>
    </row>
    <row r="21" spans="1:12" ht="25.5">
      <c r="A21" s="4" t="s">
        <v>289</v>
      </c>
      <c r="B21" s="3" t="s">
        <v>161</v>
      </c>
      <c r="C21" s="3" t="s">
        <v>34</v>
      </c>
      <c r="D21" s="3" t="s">
        <v>62</v>
      </c>
      <c r="E21" s="3" t="s">
        <v>36</v>
      </c>
      <c r="F21" s="3" t="s">
        <v>34</v>
      </c>
      <c r="G21" s="3" t="s">
        <v>27</v>
      </c>
      <c r="H21" s="3" t="s">
        <v>32</v>
      </c>
      <c r="I21" s="3" t="s">
        <v>288</v>
      </c>
      <c r="J21" s="7">
        <v>13272112.66</v>
      </c>
      <c r="K21" s="7">
        <v>9267208.7300000004</v>
      </c>
      <c r="L21" s="7">
        <v>9641050.9600000009</v>
      </c>
    </row>
    <row r="22" spans="1:12">
      <c r="A22" s="66" t="s">
        <v>124</v>
      </c>
      <c r="B22" s="53"/>
      <c r="C22" s="53"/>
      <c r="D22" s="53"/>
      <c r="E22" s="53"/>
      <c r="F22" s="53"/>
      <c r="G22" s="53"/>
      <c r="H22" s="53"/>
      <c r="I22" s="54"/>
      <c r="J22" s="7">
        <f>J14-J18</f>
        <v>-201816.48000000045</v>
      </c>
      <c r="K22" s="7">
        <f t="shared" ref="K22:L22" si="4">K14-K18</f>
        <v>0</v>
      </c>
      <c r="L22" s="7">
        <f t="shared" si="4"/>
        <v>0</v>
      </c>
    </row>
  </sheetData>
  <mergeCells count="18">
    <mergeCell ref="J9:J10"/>
    <mergeCell ref="K9:K10"/>
    <mergeCell ref="L9:L10"/>
    <mergeCell ref="H9:I9"/>
    <mergeCell ref="A22:I22"/>
    <mergeCell ref="A8:A10"/>
    <mergeCell ref="B8:B10"/>
    <mergeCell ref="C9:C10"/>
    <mergeCell ref="D9:D10"/>
    <mergeCell ref="E9:E10"/>
    <mergeCell ref="F9:F10"/>
    <mergeCell ref="G9:G10"/>
    <mergeCell ref="A4:L4"/>
    <mergeCell ref="A5:L5"/>
    <mergeCell ref="A6:L6"/>
    <mergeCell ref="A7:L7"/>
    <mergeCell ref="C8:I8"/>
    <mergeCell ref="J8:L8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'Приложение № 6'!_Hlk150356240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Зам.Главы</cp:lastModifiedBy>
  <cp:lastPrinted>2024-03-19T04:23:59Z</cp:lastPrinted>
  <dcterms:created xsi:type="dcterms:W3CDTF">2015-06-05T18:19:00Z</dcterms:created>
  <dcterms:modified xsi:type="dcterms:W3CDTF">2024-03-19T04:26:11Z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EE2AD08D187C4F10BBFBF93C5A1D3A9E_12</vt:lpwstr>
  </property>
  <property fmtid="{D5CDD505-2E9C-101B-9397-08002B2CF9AE}" pid="3" name="KSOProductBuildVer">
    <vt:lpwstr>1049-12.2.0.13431</vt:lpwstr>
  </property>
</Properties>
</file>