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8" i="1"/>
  <c r="F58"/>
  <c r="D58"/>
  <c r="H57"/>
  <c r="H56"/>
  <c r="H53"/>
  <c r="H52"/>
  <c r="H46"/>
  <c r="H39"/>
  <c r="H33"/>
  <c r="H35"/>
  <c r="H31"/>
  <c r="H24"/>
  <c r="H20"/>
  <c r="H16"/>
  <c r="H10"/>
  <c r="H12"/>
  <c r="H14"/>
  <c r="H8"/>
  <c r="D57"/>
  <c r="E57"/>
  <c r="F57"/>
  <c r="G57"/>
  <c r="C57"/>
  <c r="E53"/>
  <c r="D53"/>
  <c r="G46" l="1"/>
  <c r="G39"/>
  <c r="G33"/>
  <c r="G31"/>
  <c r="G22"/>
  <c r="H22" s="1"/>
  <c r="G24"/>
  <c r="G20"/>
  <c r="G10"/>
  <c r="G12"/>
  <c r="G14"/>
  <c r="G8"/>
  <c r="G16" l="1"/>
  <c r="F16"/>
  <c r="E16"/>
  <c r="D16"/>
  <c r="C16"/>
  <c r="D35" l="1"/>
  <c r="E35"/>
  <c r="F35"/>
  <c r="G35"/>
  <c r="C35"/>
  <c r="D26"/>
  <c r="E26"/>
  <c r="F26"/>
  <c r="G26"/>
  <c r="C26"/>
  <c r="D48"/>
  <c r="E48"/>
  <c r="F48"/>
  <c r="G48"/>
  <c r="H48"/>
  <c r="C48"/>
  <c r="D42"/>
  <c r="E42"/>
  <c r="F42"/>
  <c r="G42"/>
  <c r="H42"/>
  <c r="C42"/>
  <c r="G58" l="1"/>
  <c r="H58" s="1"/>
  <c r="H26"/>
  <c r="C58"/>
</calcChain>
</file>

<file path=xl/sharedStrings.xml><?xml version="1.0" encoding="utf-8"?>
<sst xmlns="http://schemas.openxmlformats.org/spreadsheetml/2006/main" count="42" uniqueCount="42">
  <si>
    <t>Подпрограмма 1  «Развитие культуры в Логиновском сельском поселении Павлоградского муниципального района»</t>
  </si>
  <si>
    <t>1.Основное мероприятие1. Развитие культуры.</t>
  </si>
  <si>
    <t>план</t>
  </si>
  <si>
    <t>Факт 1 квартал</t>
  </si>
  <si>
    <t>Факт 2 квартал</t>
  </si>
  <si>
    <t>Факт 3 квартал</t>
  </si>
  <si>
    <t>Факт 4 квартал</t>
  </si>
  <si>
    <t>Факт</t>
  </si>
  <si>
    <t>1.1 Мероприятие: содержание муниципальных учреждений культуры</t>
  </si>
  <si>
    <t>1.2. Мероприятие: текущий, капитальный ремонт и материальное техническое оснащение учреждений культуры</t>
  </si>
  <si>
    <t>1.3 Мероприятие: организация и проведение культурно-массовых мероприятий</t>
  </si>
  <si>
    <t>1.4 Мероприятие: выплата заработной платы работникам учреждений культуры</t>
  </si>
  <si>
    <t>Итого по подпрограмме 1</t>
  </si>
  <si>
    <t>2.Подпрограмма 2 «Обеспечение устойчивого функционирования жилищно-коммунального хозяйства в Логиновском сельском поселении Павлоградского муниципального района»</t>
  </si>
  <si>
    <t>2.1.Основное мероприятие:1.Благоустройство территории поселения</t>
  </si>
  <si>
    <t>1.1. Уличное освещение</t>
  </si>
  <si>
    <t>1.2.Прочие мероприятия по благоустройству сельских поселений</t>
  </si>
  <si>
    <t xml:space="preserve">1.3.Организация и содержание мест захоронения </t>
  </si>
  <si>
    <t>Итого по подпрограмме 2</t>
  </si>
  <si>
    <t>3.Подпрограмма 3 «Безопасность Логиновского сельского поселения Павлоградского муниципального района»</t>
  </si>
  <si>
    <t>3.1 Основное мероприятие:1. Обеспечение пожарной безопасности на территории поселения</t>
  </si>
  <si>
    <t xml:space="preserve">1.1.Обеспечение первичных мер пожарной безопасности </t>
  </si>
  <si>
    <t>1.2. Денежное поощрение деятельности добровольных народных дружин</t>
  </si>
  <si>
    <t>Итого по подпрограмме 3</t>
  </si>
  <si>
    <t>4.Подпрограмма 4  «Развитие физической культуры и спорта в Логиновском сельском поселении Павлоградского муниципального района</t>
  </si>
  <si>
    <t>4.1.Основное мероприятие 1. Развитие физической культуры и спорта.</t>
  </si>
  <si>
    <t>1.1. Мероприятие: организация и проведение мероприятий и спортивных соревнований</t>
  </si>
  <si>
    <t>Итого по подпрограмме 4</t>
  </si>
  <si>
    <t>5. Подпрограмма 5 «Стимулирование экономической активности на территории поселения»</t>
  </si>
  <si>
    <r>
      <t xml:space="preserve">5.1. Основное мероприятие </t>
    </r>
    <r>
      <rPr>
        <sz val="11"/>
        <color rgb="FF000000"/>
        <rFont val="Times New Roman"/>
        <family val="1"/>
        <charset val="204"/>
      </rPr>
      <t>1. Организация общественных работ для временного трудоустройства безработных и не занятых граждан</t>
    </r>
  </si>
  <si>
    <t>1.1.Мероприятие: организация и финансирование оплачиваемых общественных работ в поселении</t>
  </si>
  <si>
    <t>Итого по подпрограмме 5</t>
  </si>
  <si>
    <t>ВСЕГО:</t>
  </si>
  <si>
    <t>6. Подпрограмма 6 .Энергосбережение и повышение энергетической эффективности на территории  Логиновского  сельского поселения</t>
  </si>
  <si>
    <t>6.1. Основное мероприятие 1.   Внедрение энергоэффективных технологий на территории Логиновского сельского поселения Павлоградского муниципального района Омской области</t>
  </si>
  <si>
    <t>1.1.Мероприятие:   Организация и финансирование расходов направленных на энергосбережение и  повышение энергетической эффективности</t>
  </si>
  <si>
    <t>Итого по подпрограмме 6</t>
  </si>
  <si>
    <t xml:space="preserve">Отчет по программе «Устойчивое развитие Логиновского сельского поселения 
Павлоградского муниципального района Омской области на 2019-2024 годы» за 4 кв. 2022 год
</t>
  </si>
  <si>
    <t>7. Подпрограмма 7 «Управление муниципальной собственностью Логиновского сельского поселения»</t>
  </si>
  <si>
    <t>7.1. Основное мероприятие 1.   Формирование и развитие собственности Логиновского сельского поселения Павлоградского муниципального района Омской области</t>
  </si>
  <si>
    <t>1.1.Мероприятие:   подготовка проектов межевания земельных участков и проведение кадастровых работ</t>
  </si>
  <si>
    <t>Итого по подпрограмме 7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</si>
</sst>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Border="1" applyAlignment="1"/>
    <xf numFmtId="0" fontId="5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H61"/>
  <sheetViews>
    <sheetView tabSelected="1" topLeftCell="A19" workbookViewId="0">
      <selection activeCell="B28" sqref="B28:F28"/>
    </sheetView>
  </sheetViews>
  <sheetFormatPr defaultRowHeight="15"/>
  <cols>
    <col min="1" max="1" width="3.28515625" customWidth="1"/>
    <col min="2" max="2" width="65.28515625" customWidth="1"/>
    <col min="3" max="3" width="15" customWidth="1"/>
  </cols>
  <sheetData>
    <row r="3" spans="2:8">
      <c r="B3" s="21" t="s">
        <v>37</v>
      </c>
      <c r="C3" s="22"/>
      <c r="D3" s="22"/>
      <c r="E3" s="22"/>
      <c r="F3" s="22"/>
      <c r="G3" s="22"/>
      <c r="H3" s="22"/>
    </row>
    <row r="4" spans="2:8" ht="27.75" customHeight="1">
      <c r="B4" s="23"/>
      <c r="C4" s="23"/>
      <c r="D4" s="23"/>
      <c r="E4" s="23"/>
      <c r="F4" s="23"/>
      <c r="G4" s="23"/>
      <c r="H4" s="23"/>
    </row>
    <row r="5" spans="2:8" ht="23.25" customHeight="1">
      <c r="B5" s="40" t="s">
        <v>0</v>
      </c>
      <c r="C5" s="40"/>
      <c r="D5" s="40"/>
      <c r="E5" s="40"/>
      <c r="F5" s="40"/>
      <c r="G5" s="3"/>
      <c r="H5" s="3"/>
    </row>
    <row r="6" spans="2:8" ht="15" customHeight="1">
      <c r="B6" s="37" t="s">
        <v>1</v>
      </c>
      <c r="C6" s="30" t="s">
        <v>2</v>
      </c>
      <c r="D6" s="30" t="s">
        <v>3</v>
      </c>
      <c r="E6" s="40" t="s">
        <v>4</v>
      </c>
      <c r="F6" s="40" t="s">
        <v>5</v>
      </c>
      <c r="G6" s="40" t="s">
        <v>6</v>
      </c>
      <c r="H6" s="30" t="s">
        <v>7</v>
      </c>
    </row>
    <row r="7" spans="2:8" ht="15" customHeight="1">
      <c r="B7" s="37"/>
      <c r="C7" s="31"/>
      <c r="D7" s="31"/>
      <c r="E7" s="40"/>
      <c r="F7" s="40"/>
      <c r="G7" s="40"/>
      <c r="H7" s="31"/>
    </row>
    <row r="8" spans="2:8" ht="15.75" customHeight="1">
      <c r="B8" s="37" t="s">
        <v>8</v>
      </c>
      <c r="C8" s="29">
        <v>608.1</v>
      </c>
      <c r="D8" s="29">
        <v>235.2</v>
      </c>
      <c r="E8" s="25">
        <v>204.7</v>
      </c>
      <c r="F8" s="25">
        <v>50.6</v>
      </c>
      <c r="G8" s="25">
        <f>C8-D8-E8-F8</f>
        <v>117.60000000000005</v>
      </c>
      <c r="H8" s="25">
        <f>D8+E8+F8+G8</f>
        <v>608.1</v>
      </c>
    </row>
    <row r="9" spans="2:8" ht="15.75" customHeight="1">
      <c r="B9" s="37"/>
      <c r="C9" s="38"/>
      <c r="D9" s="39"/>
      <c r="E9" s="25"/>
      <c r="F9" s="25"/>
      <c r="G9" s="25"/>
      <c r="H9" s="25"/>
    </row>
    <row r="10" spans="2:8" ht="31.5" customHeight="1">
      <c r="B10" s="37" t="s">
        <v>9</v>
      </c>
      <c r="C10" s="29">
        <v>0</v>
      </c>
      <c r="D10" s="29">
        <v>0</v>
      </c>
      <c r="E10" s="25">
        <v>0</v>
      </c>
      <c r="F10" s="25">
        <v>0</v>
      </c>
      <c r="G10" s="25">
        <f t="shared" ref="G10" si="0">C10-D10-E10-F10</f>
        <v>0</v>
      </c>
      <c r="H10" s="25">
        <f t="shared" ref="H10" si="1">D10+E10+F10+G10</f>
        <v>0</v>
      </c>
    </row>
    <row r="11" spans="2:8" ht="7.5" customHeight="1">
      <c r="B11" s="37"/>
      <c r="C11" s="38"/>
      <c r="D11" s="39"/>
      <c r="E11" s="25"/>
      <c r="F11" s="25"/>
      <c r="G11" s="25"/>
      <c r="H11" s="25"/>
    </row>
    <row r="12" spans="2:8" ht="15.75" customHeight="1">
      <c r="B12" s="37" t="s">
        <v>10</v>
      </c>
      <c r="C12" s="29">
        <v>26</v>
      </c>
      <c r="D12" s="29">
        <v>16.5</v>
      </c>
      <c r="E12" s="25">
        <v>0</v>
      </c>
      <c r="F12" s="25">
        <v>0</v>
      </c>
      <c r="G12" s="25">
        <f t="shared" ref="G12" si="2">C12-D12-E12-F12</f>
        <v>9.5</v>
      </c>
      <c r="H12" s="25">
        <f t="shared" ref="H12" si="3">D12+E12+F12+G12</f>
        <v>26</v>
      </c>
    </row>
    <row r="13" spans="2:8" ht="15.75" customHeight="1">
      <c r="B13" s="37"/>
      <c r="C13" s="38"/>
      <c r="D13" s="39"/>
      <c r="E13" s="25"/>
      <c r="F13" s="25"/>
      <c r="G13" s="25"/>
      <c r="H13" s="25"/>
    </row>
    <row r="14" spans="2:8" ht="15.75" customHeight="1">
      <c r="B14" s="37" t="s">
        <v>11</v>
      </c>
      <c r="C14" s="29">
        <v>1958.2</v>
      </c>
      <c r="D14" s="29">
        <v>453.3</v>
      </c>
      <c r="E14" s="25">
        <v>509</v>
      </c>
      <c r="F14" s="25">
        <v>474.5</v>
      </c>
      <c r="G14" s="25">
        <f t="shared" ref="G14" si="4">C14-D14-E14-F14</f>
        <v>521.40000000000009</v>
      </c>
      <c r="H14" s="25">
        <f t="shared" ref="H14:H16" si="5">D14+E14+F14+G14</f>
        <v>1958.2</v>
      </c>
    </row>
    <row r="15" spans="2:8" ht="15.75" customHeight="1">
      <c r="B15" s="37"/>
      <c r="C15" s="38"/>
      <c r="D15" s="39"/>
      <c r="E15" s="25"/>
      <c r="F15" s="25"/>
      <c r="G15" s="25"/>
      <c r="H15" s="25"/>
    </row>
    <row r="16" spans="2:8" ht="15" customHeight="1">
      <c r="B16" s="35" t="s">
        <v>12</v>
      </c>
      <c r="C16" s="26">
        <f t="shared" ref="C16:G16" si="6">C8+C10+C12+C14</f>
        <v>2592.3000000000002</v>
      </c>
      <c r="D16" s="26">
        <f t="shared" si="6"/>
        <v>705</v>
      </c>
      <c r="E16" s="26">
        <f t="shared" si="6"/>
        <v>713.7</v>
      </c>
      <c r="F16" s="26">
        <f t="shared" si="6"/>
        <v>525.1</v>
      </c>
      <c r="G16" s="26">
        <f t="shared" si="6"/>
        <v>648.50000000000011</v>
      </c>
      <c r="H16" s="20">
        <f t="shared" si="5"/>
        <v>2592.3000000000002</v>
      </c>
    </row>
    <row r="17" spans="2:8" ht="15.75" customHeight="1">
      <c r="B17" s="35"/>
      <c r="C17" s="36"/>
      <c r="D17" s="36"/>
      <c r="E17" s="36"/>
      <c r="F17" s="36"/>
      <c r="G17" s="36"/>
      <c r="H17" s="20"/>
    </row>
    <row r="18" spans="2:8" ht="28.5" customHeight="1">
      <c r="B18" s="33" t="s">
        <v>13</v>
      </c>
      <c r="C18" s="33"/>
      <c r="D18" s="33"/>
      <c r="E18" s="33"/>
      <c r="F18" s="33"/>
      <c r="G18" s="3"/>
      <c r="H18" s="3"/>
    </row>
    <row r="19" spans="2:8" ht="31.5">
      <c r="B19" s="4" t="s">
        <v>14</v>
      </c>
      <c r="C19" s="5"/>
      <c r="D19" s="5"/>
      <c r="E19" s="6"/>
      <c r="F19" s="6"/>
      <c r="G19" s="6"/>
      <c r="H19" s="6"/>
    </row>
    <row r="20" spans="2:8">
      <c r="B20" s="32" t="s">
        <v>15</v>
      </c>
      <c r="C20" s="29">
        <v>32.799999999999997</v>
      </c>
      <c r="D20" s="29">
        <v>3</v>
      </c>
      <c r="E20" s="29">
        <v>10.7</v>
      </c>
      <c r="F20" s="29">
        <v>3.4</v>
      </c>
      <c r="G20" s="29">
        <f>C20-D20-E20-F20</f>
        <v>15.699999999999998</v>
      </c>
      <c r="H20" s="29">
        <f>D20+E20+F20+G20</f>
        <v>32.799999999999997</v>
      </c>
    </row>
    <row r="21" spans="2:8">
      <c r="B21" s="32"/>
      <c r="C21" s="29"/>
      <c r="D21" s="34"/>
      <c r="E21" s="29"/>
      <c r="F21" s="29"/>
      <c r="G21" s="29"/>
      <c r="H21" s="29"/>
    </row>
    <row r="22" spans="2:8" ht="15.75" customHeight="1">
      <c r="B22" s="32" t="s">
        <v>16</v>
      </c>
      <c r="C22" s="29">
        <v>47</v>
      </c>
      <c r="D22" s="29">
        <v>0</v>
      </c>
      <c r="E22" s="29">
        <v>11.7</v>
      </c>
      <c r="F22" s="29">
        <v>11.8</v>
      </c>
      <c r="G22" s="29">
        <f t="shared" ref="G22" si="7">C22-D22-E22-F22</f>
        <v>23.499999999999996</v>
      </c>
      <c r="H22" s="29">
        <f t="shared" ref="H22" si="8">D22+E22+F22+G22</f>
        <v>47</v>
      </c>
    </row>
    <row r="23" spans="2:8" ht="15" customHeight="1">
      <c r="B23" s="32"/>
      <c r="C23" s="29"/>
      <c r="D23" s="34"/>
      <c r="E23" s="29"/>
      <c r="F23" s="29"/>
      <c r="G23" s="29"/>
      <c r="H23" s="29"/>
    </row>
    <row r="24" spans="2:8" ht="15" customHeight="1">
      <c r="B24" s="32" t="s">
        <v>17</v>
      </c>
      <c r="C24" s="29">
        <v>0</v>
      </c>
      <c r="D24" s="29">
        <v>0</v>
      </c>
      <c r="E24" s="29">
        <v>0</v>
      </c>
      <c r="F24" s="29">
        <v>0</v>
      </c>
      <c r="G24" s="29">
        <f t="shared" ref="G24" si="9">C24-D24-E24-F24</f>
        <v>0</v>
      </c>
      <c r="H24" s="29">
        <f t="shared" ref="H24" si="10">D24+E24+F24+G24</f>
        <v>0</v>
      </c>
    </row>
    <row r="25" spans="2:8" ht="15" customHeight="1">
      <c r="B25" s="32"/>
      <c r="C25" s="29"/>
      <c r="D25" s="34"/>
      <c r="E25" s="29"/>
      <c r="F25" s="29"/>
      <c r="G25" s="29"/>
      <c r="H25" s="29"/>
    </row>
    <row r="26" spans="2:8" ht="15" customHeight="1">
      <c r="B26" s="24" t="s">
        <v>18</v>
      </c>
      <c r="C26" s="26">
        <f>C20+C22+C24</f>
        <v>79.8</v>
      </c>
      <c r="D26" s="26">
        <f t="shared" ref="D26:G26" si="11">D20+D22+D24</f>
        <v>3</v>
      </c>
      <c r="E26" s="26">
        <f t="shared" si="11"/>
        <v>22.4</v>
      </c>
      <c r="F26" s="26">
        <f t="shared" si="11"/>
        <v>15.200000000000001</v>
      </c>
      <c r="G26" s="26">
        <f t="shared" si="11"/>
        <v>39.199999999999996</v>
      </c>
      <c r="H26" s="26">
        <f t="shared" ref="H26" si="12">D26+E26+F26+G26</f>
        <v>79.8</v>
      </c>
    </row>
    <row r="27" spans="2:8" ht="15" customHeight="1">
      <c r="B27" s="24"/>
      <c r="C27" s="26"/>
      <c r="D27" s="26"/>
      <c r="E27" s="26"/>
      <c r="F27" s="26"/>
      <c r="G27" s="26"/>
      <c r="H27" s="26"/>
    </row>
    <row r="28" spans="2:8" ht="28.5" customHeight="1">
      <c r="B28" s="33" t="s">
        <v>19</v>
      </c>
      <c r="C28" s="33"/>
      <c r="D28" s="33"/>
      <c r="E28" s="33"/>
      <c r="F28" s="33"/>
      <c r="G28" s="3"/>
      <c r="H28" s="3"/>
    </row>
    <row r="29" spans="2:8" ht="15.75" customHeight="1">
      <c r="B29" s="32" t="s">
        <v>20</v>
      </c>
      <c r="C29" s="29"/>
      <c r="D29" s="29"/>
      <c r="E29" s="25"/>
      <c r="F29" s="25"/>
      <c r="G29" s="25"/>
      <c r="H29" s="25"/>
    </row>
    <row r="30" spans="2:8">
      <c r="B30" s="32"/>
      <c r="C30" s="29"/>
      <c r="D30" s="29"/>
      <c r="E30" s="25"/>
      <c r="F30" s="25"/>
      <c r="G30" s="25"/>
      <c r="H30" s="25"/>
    </row>
    <row r="31" spans="2:8" ht="15.75" customHeight="1">
      <c r="B31" s="32" t="s">
        <v>21</v>
      </c>
      <c r="C31" s="29">
        <v>0</v>
      </c>
      <c r="D31" s="29">
        <v>0</v>
      </c>
      <c r="E31" s="25">
        <v>0</v>
      </c>
      <c r="F31" s="25">
        <v>0</v>
      </c>
      <c r="G31" s="25">
        <f>C31-D31-E31-F31</f>
        <v>0</v>
      </c>
      <c r="H31" s="25">
        <f>D31+E31+F31+G31</f>
        <v>0</v>
      </c>
    </row>
    <row r="32" spans="2:8">
      <c r="B32" s="32"/>
      <c r="C32" s="29"/>
      <c r="D32" s="29"/>
      <c r="E32" s="25"/>
      <c r="F32" s="25"/>
      <c r="G32" s="25"/>
      <c r="H32" s="25"/>
    </row>
    <row r="33" spans="2:8" ht="15.75" customHeight="1">
      <c r="B33" s="32" t="s">
        <v>22</v>
      </c>
      <c r="C33" s="29">
        <v>20</v>
      </c>
      <c r="D33" s="29"/>
      <c r="E33" s="25">
        <v>10</v>
      </c>
      <c r="F33" s="25">
        <v>5</v>
      </c>
      <c r="G33" s="25">
        <f>C33-D33-E33-F33</f>
        <v>5</v>
      </c>
      <c r="H33" s="25">
        <f t="shared" ref="H33" si="13">D33+E33+F33+G33</f>
        <v>20</v>
      </c>
    </row>
    <row r="34" spans="2:8">
      <c r="B34" s="32"/>
      <c r="C34" s="29"/>
      <c r="D34" s="29"/>
      <c r="E34" s="25"/>
      <c r="F34" s="25"/>
      <c r="G34" s="25"/>
      <c r="H34" s="25"/>
    </row>
    <row r="35" spans="2:8" ht="15" customHeight="1">
      <c r="B35" s="24" t="s">
        <v>23</v>
      </c>
      <c r="C35" s="26">
        <f>C31+C33</f>
        <v>20</v>
      </c>
      <c r="D35" s="26">
        <f t="shared" ref="D35:G35" si="14">D31+D33</f>
        <v>0</v>
      </c>
      <c r="E35" s="26">
        <f t="shared" si="14"/>
        <v>10</v>
      </c>
      <c r="F35" s="26">
        <f t="shared" si="14"/>
        <v>5</v>
      </c>
      <c r="G35" s="26">
        <f t="shared" si="14"/>
        <v>5</v>
      </c>
      <c r="H35" s="20">
        <f t="shared" ref="H35" si="15">D35+E35+F35+G35</f>
        <v>20</v>
      </c>
    </row>
    <row r="36" spans="2:8" ht="15.75" customHeight="1">
      <c r="B36" s="24"/>
      <c r="C36" s="26"/>
      <c r="D36" s="26"/>
      <c r="E36" s="26"/>
      <c r="F36" s="26"/>
      <c r="G36" s="26"/>
      <c r="H36" s="20"/>
    </row>
    <row r="37" spans="2:8" ht="28.5" customHeight="1">
      <c r="B37" s="33" t="s">
        <v>24</v>
      </c>
      <c r="C37" s="33"/>
      <c r="D37" s="33"/>
      <c r="E37" s="33"/>
      <c r="F37" s="33"/>
      <c r="G37" s="3"/>
      <c r="H37" s="3"/>
    </row>
    <row r="38" spans="2:8" ht="31.5">
      <c r="B38" s="4" t="s">
        <v>25</v>
      </c>
      <c r="C38" s="5"/>
      <c r="D38" s="5"/>
      <c r="E38" s="6"/>
      <c r="F38" s="6"/>
      <c r="G38" s="6"/>
      <c r="H38" s="6"/>
    </row>
    <row r="39" spans="2:8">
      <c r="B39" s="32" t="s">
        <v>26</v>
      </c>
      <c r="C39" s="29">
        <v>38.5</v>
      </c>
      <c r="D39" s="29">
        <v>0</v>
      </c>
      <c r="E39" s="25">
        <v>30</v>
      </c>
      <c r="F39" s="25">
        <v>2</v>
      </c>
      <c r="G39" s="25">
        <f>C39-D39-E39-F39</f>
        <v>6.5</v>
      </c>
      <c r="H39" s="25">
        <f>D39+E39+F39+G39</f>
        <v>38.5</v>
      </c>
    </row>
    <row r="40" spans="2:8">
      <c r="B40" s="32"/>
      <c r="C40" s="29"/>
      <c r="D40" s="29"/>
      <c r="E40" s="25"/>
      <c r="F40" s="25"/>
      <c r="G40" s="25"/>
      <c r="H40" s="25"/>
    </row>
    <row r="41" spans="2:8">
      <c r="B41" s="32"/>
      <c r="C41" s="29"/>
      <c r="D41" s="29"/>
      <c r="E41" s="25"/>
      <c r="F41" s="25"/>
      <c r="G41" s="25"/>
      <c r="H41" s="25"/>
    </row>
    <row r="42" spans="2:8" ht="15" customHeight="1">
      <c r="B42" s="24" t="s">
        <v>27</v>
      </c>
      <c r="C42" s="26">
        <f>SUM(C39)</f>
        <v>38.5</v>
      </c>
      <c r="D42" s="26">
        <f t="shared" ref="D42:H42" si="16">SUM(D39)</f>
        <v>0</v>
      </c>
      <c r="E42" s="26">
        <f t="shared" si="16"/>
        <v>30</v>
      </c>
      <c r="F42" s="26">
        <f t="shared" si="16"/>
        <v>2</v>
      </c>
      <c r="G42" s="26">
        <f t="shared" si="16"/>
        <v>6.5</v>
      </c>
      <c r="H42" s="26">
        <f t="shared" si="16"/>
        <v>38.5</v>
      </c>
    </row>
    <row r="43" spans="2:8" ht="15.75" customHeight="1">
      <c r="B43" s="24"/>
      <c r="C43" s="26"/>
      <c r="D43" s="26"/>
      <c r="E43" s="26"/>
      <c r="F43" s="26"/>
      <c r="G43" s="26"/>
      <c r="H43" s="26"/>
    </row>
    <row r="44" spans="2:8">
      <c r="B44" s="27" t="s">
        <v>28</v>
      </c>
      <c r="C44" s="27"/>
      <c r="D44" s="27"/>
      <c r="E44" s="27"/>
      <c r="F44" s="27"/>
      <c r="G44" s="7"/>
      <c r="H44" s="7"/>
    </row>
    <row r="45" spans="2:8" ht="38.25" customHeight="1">
      <c r="B45" s="8" t="s">
        <v>29</v>
      </c>
      <c r="C45" s="5"/>
      <c r="D45" s="5"/>
      <c r="E45" s="9"/>
      <c r="F45" s="5"/>
      <c r="G45" s="5"/>
      <c r="H45" s="5"/>
    </row>
    <row r="46" spans="2:8">
      <c r="B46" s="28" t="s">
        <v>30</v>
      </c>
      <c r="C46" s="29">
        <v>418.8</v>
      </c>
      <c r="D46" s="29">
        <v>0</v>
      </c>
      <c r="E46" s="29">
        <v>0</v>
      </c>
      <c r="F46" s="25">
        <v>259.39999999999998</v>
      </c>
      <c r="G46" s="25">
        <f>C46-D46-E46-F46</f>
        <v>159.40000000000003</v>
      </c>
      <c r="H46" s="25">
        <f>D46+E46+F46+G46</f>
        <v>418.8</v>
      </c>
    </row>
    <row r="47" spans="2:8">
      <c r="B47" s="28"/>
      <c r="C47" s="29"/>
      <c r="D47" s="29"/>
      <c r="E47" s="29"/>
      <c r="F47" s="25"/>
      <c r="G47" s="25"/>
      <c r="H47" s="25"/>
    </row>
    <row r="48" spans="2:8" ht="15" customHeight="1">
      <c r="B48" s="24" t="s">
        <v>31</v>
      </c>
      <c r="C48" s="26">
        <f t="shared" ref="C48:H48" si="17">SUM(C46)</f>
        <v>418.8</v>
      </c>
      <c r="D48" s="26">
        <f t="shared" si="17"/>
        <v>0</v>
      </c>
      <c r="E48" s="26">
        <f t="shared" si="17"/>
        <v>0</v>
      </c>
      <c r="F48" s="26">
        <f t="shared" si="17"/>
        <v>259.39999999999998</v>
      </c>
      <c r="G48" s="26">
        <f t="shared" si="17"/>
        <v>159.40000000000003</v>
      </c>
      <c r="H48" s="26">
        <f t="shared" si="17"/>
        <v>418.8</v>
      </c>
    </row>
    <row r="49" spans="2:8" ht="16.5" customHeight="1">
      <c r="B49" s="24"/>
      <c r="C49" s="26"/>
      <c r="D49" s="26"/>
      <c r="E49" s="26"/>
      <c r="F49" s="26"/>
      <c r="G49" s="26"/>
      <c r="H49" s="26"/>
    </row>
    <row r="50" spans="2:8" ht="60.75" customHeight="1">
      <c r="B50" s="17" t="s">
        <v>33</v>
      </c>
      <c r="C50" s="11"/>
      <c r="D50" s="11"/>
      <c r="E50" s="11"/>
      <c r="F50" s="11"/>
      <c r="G50" s="11"/>
      <c r="H50" s="11"/>
    </row>
    <row r="51" spans="2:8" ht="58.5" customHeight="1">
      <c r="B51" s="12" t="s">
        <v>34</v>
      </c>
      <c r="C51" s="11"/>
      <c r="D51" s="11"/>
      <c r="E51" s="11"/>
      <c r="F51" s="11"/>
      <c r="G51" s="11"/>
      <c r="H51" s="11"/>
    </row>
    <row r="52" spans="2:8" ht="58.5" customHeight="1">
      <c r="B52" s="18" t="s">
        <v>35</v>
      </c>
      <c r="C52" s="10">
        <v>0</v>
      </c>
      <c r="D52" s="10">
        <v>0</v>
      </c>
      <c r="E52" s="14">
        <v>0</v>
      </c>
      <c r="F52" s="14">
        <v>0</v>
      </c>
      <c r="G52" s="14">
        <v>0</v>
      </c>
      <c r="H52" s="11">
        <f>D52+E52+F52+G52</f>
        <v>0</v>
      </c>
    </row>
    <row r="53" spans="2:8" ht="28.5" customHeight="1">
      <c r="B53" s="16" t="s">
        <v>36</v>
      </c>
      <c r="C53" s="15">
        <v>0</v>
      </c>
      <c r="D53" s="15">
        <f t="shared" ref="D53:E53" si="18">D48</f>
        <v>0</v>
      </c>
      <c r="E53" s="15">
        <f t="shared" si="18"/>
        <v>0</v>
      </c>
      <c r="F53" s="15">
        <v>0</v>
      </c>
      <c r="G53" s="15">
        <v>0</v>
      </c>
      <c r="H53" s="15">
        <f>D53+E53+F53+G53</f>
        <v>0</v>
      </c>
    </row>
    <row r="54" spans="2:8" ht="58.5" customHeight="1">
      <c r="B54" s="17" t="s">
        <v>38</v>
      </c>
      <c r="C54" s="14"/>
      <c r="D54" s="14"/>
      <c r="E54" s="14"/>
      <c r="F54" s="14"/>
      <c r="G54" s="14"/>
      <c r="H54" s="15"/>
    </row>
    <row r="55" spans="2:8" ht="58.5" customHeight="1">
      <c r="B55" s="19" t="s">
        <v>39</v>
      </c>
      <c r="C55" s="14"/>
      <c r="D55" s="14"/>
      <c r="E55" s="14"/>
      <c r="F55" s="14"/>
      <c r="G55" s="14"/>
      <c r="H55" s="15"/>
    </row>
    <row r="56" spans="2:8" ht="58.5" customHeight="1">
      <c r="B56" s="19" t="s">
        <v>40</v>
      </c>
      <c r="C56" s="14">
        <v>56</v>
      </c>
      <c r="D56" s="14">
        <v>0</v>
      </c>
      <c r="E56" s="14">
        <v>0</v>
      </c>
      <c r="F56" s="14">
        <v>0</v>
      </c>
      <c r="G56" s="14">
        <v>56</v>
      </c>
      <c r="H56" s="15">
        <f>D56+E56+F56+G56</f>
        <v>56</v>
      </c>
    </row>
    <row r="57" spans="2:8" ht="17.25" customHeight="1">
      <c r="B57" s="13" t="s">
        <v>41</v>
      </c>
      <c r="C57" s="11">
        <f>C56</f>
        <v>56</v>
      </c>
      <c r="D57" s="15">
        <f t="shared" ref="D57:G57" si="19">D56</f>
        <v>0</v>
      </c>
      <c r="E57" s="15">
        <f t="shared" si="19"/>
        <v>0</v>
      </c>
      <c r="F57" s="15">
        <f t="shared" si="19"/>
        <v>0</v>
      </c>
      <c r="G57" s="15">
        <f t="shared" si="19"/>
        <v>56</v>
      </c>
      <c r="H57" s="15">
        <f>D57+E57+F57+G57</f>
        <v>56</v>
      </c>
    </row>
    <row r="58" spans="2:8" ht="15" customHeight="1">
      <c r="B58" s="24" t="s">
        <v>32</v>
      </c>
      <c r="C58" s="20">
        <f>C16+C26+C35+C42+C48+C57</f>
        <v>3205.4000000000005</v>
      </c>
      <c r="D58" s="20">
        <f>D16+D26+D35+D42+D48+D57</f>
        <v>708</v>
      </c>
      <c r="E58" s="20">
        <f t="shared" ref="E58:G58" si="20">E16+E26+E35+E42+E48+E57</f>
        <v>776.1</v>
      </c>
      <c r="F58" s="20">
        <f t="shared" si="20"/>
        <v>806.7</v>
      </c>
      <c r="G58" s="20">
        <f t="shared" si="20"/>
        <v>914.60000000000014</v>
      </c>
      <c r="H58" s="20">
        <f>D58+E58+F58+G58</f>
        <v>3205.4000000000005</v>
      </c>
    </row>
    <row r="59" spans="2:8" ht="1.5" customHeight="1">
      <c r="B59" s="24"/>
      <c r="C59" s="20"/>
      <c r="D59" s="20"/>
      <c r="E59" s="20"/>
      <c r="F59" s="20"/>
      <c r="G59" s="20"/>
      <c r="H59" s="20"/>
    </row>
    <row r="60" spans="2:8">
      <c r="B60" s="1"/>
      <c r="C60" s="1"/>
      <c r="D60" s="1"/>
      <c r="E60" s="1"/>
      <c r="F60" s="1"/>
      <c r="G60" s="1"/>
      <c r="H60" s="1"/>
    </row>
    <row r="61" spans="2:8">
      <c r="B61" s="2"/>
    </row>
  </sheetData>
  <mergeCells count="139">
    <mergeCell ref="B5:F5"/>
    <mergeCell ref="B6:B7"/>
    <mergeCell ref="E6:E7"/>
    <mergeCell ref="F6:F7"/>
    <mergeCell ref="B10:B11"/>
    <mergeCell ref="E10:E11"/>
    <mergeCell ref="F10:F11"/>
    <mergeCell ref="G10:G11"/>
    <mergeCell ref="H10:H11"/>
    <mergeCell ref="C8:C9"/>
    <mergeCell ref="C10:C11"/>
    <mergeCell ref="G6:G7"/>
    <mergeCell ref="B8:B9"/>
    <mergeCell ref="E8:E9"/>
    <mergeCell ref="F8:F9"/>
    <mergeCell ref="G8:G9"/>
    <mergeCell ref="C6:C7"/>
    <mergeCell ref="D8:D9"/>
    <mergeCell ref="D10:D11"/>
    <mergeCell ref="H8:H9"/>
    <mergeCell ref="B16:B17"/>
    <mergeCell ref="E16:E17"/>
    <mergeCell ref="F16:F17"/>
    <mergeCell ref="G16:G17"/>
    <mergeCell ref="H16:H17"/>
    <mergeCell ref="H12:H13"/>
    <mergeCell ref="B14:B15"/>
    <mergeCell ref="E14:E15"/>
    <mergeCell ref="F14:F15"/>
    <mergeCell ref="G14:G15"/>
    <mergeCell ref="H14:H15"/>
    <mergeCell ref="C12:C13"/>
    <mergeCell ref="C14:C15"/>
    <mergeCell ref="B12:B13"/>
    <mergeCell ref="E12:E13"/>
    <mergeCell ref="F12:F13"/>
    <mergeCell ref="G12:G13"/>
    <mergeCell ref="C16:C17"/>
    <mergeCell ref="D12:D13"/>
    <mergeCell ref="D14:D15"/>
    <mergeCell ref="D16:D17"/>
    <mergeCell ref="B22:B23"/>
    <mergeCell ref="C22:C23"/>
    <mergeCell ref="E22:E23"/>
    <mergeCell ref="F22:F23"/>
    <mergeCell ref="G22:G23"/>
    <mergeCell ref="H22:H23"/>
    <mergeCell ref="B18:F18"/>
    <mergeCell ref="B20:B21"/>
    <mergeCell ref="C20:C21"/>
    <mergeCell ref="E20:E21"/>
    <mergeCell ref="F20:F21"/>
    <mergeCell ref="D20:D21"/>
    <mergeCell ref="D22:D23"/>
    <mergeCell ref="B28:F28"/>
    <mergeCell ref="B29:B30"/>
    <mergeCell ref="C29:C30"/>
    <mergeCell ref="D29:D30"/>
    <mergeCell ref="E29:E30"/>
    <mergeCell ref="F29:F30"/>
    <mergeCell ref="H24:H25"/>
    <mergeCell ref="B26:B27"/>
    <mergeCell ref="C26:C27"/>
    <mergeCell ref="E26:E27"/>
    <mergeCell ref="F26:F27"/>
    <mergeCell ref="G26:G27"/>
    <mergeCell ref="H26:H27"/>
    <mergeCell ref="B24:B25"/>
    <mergeCell ref="C24:C25"/>
    <mergeCell ref="E24:E25"/>
    <mergeCell ref="F24:F25"/>
    <mergeCell ref="G24:G25"/>
    <mergeCell ref="G29:G30"/>
    <mergeCell ref="H29:H30"/>
    <mergeCell ref="D24:D25"/>
    <mergeCell ref="D26:D27"/>
    <mergeCell ref="B31:B32"/>
    <mergeCell ref="C31:C32"/>
    <mergeCell ref="D31:D32"/>
    <mergeCell ref="E31:E32"/>
    <mergeCell ref="F31:F32"/>
    <mergeCell ref="G31:G32"/>
    <mergeCell ref="H31:H32"/>
    <mergeCell ref="B37:F37"/>
    <mergeCell ref="B39:B41"/>
    <mergeCell ref="C39:C41"/>
    <mergeCell ref="D39:D41"/>
    <mergeCell ref="E39:E41"/>
    <mergeCell ref="F39:F41"/>
    <mergeCell ref="H33:H34"/>
    <mergeCell ref="B35:B36"/>
    <mergeCell ref="C35:C36"/>
    <mergeCell ref="D35:D36"/>
    <mergeCell ref="E35:E36"/>
    <mergeCell ref="F35:F36"/>
    <mergeCell ref="G35:G36"/>
    <mergeCell ref="H35:H36"/>
    <mergeCell ref="B33:B34"/>
    <mergeCell ref="C33:C34"/>
    <mergeCell ref="D33:D34"/>
    <mergeCell ref="E33:E34"/>
    <mergeCell ref="F33:F34"/>
    <mergeCell ref="G33:G34"/>
    <mergeCell ref="D46:D47"/>
    <mergeCell ref="E46:E47"/>
    <mergeCell ref="F46:F47"/>
    <mergeCell ref="G39:G41"/>
    <mergeCell ref="H39:H41"/>
    <mergeCell ref="B42:B43"/>
    <mergeCell ref="C42:C43"/>
    <mergeCell ref="D42:D43"/>
    <mergeCell ref="E42:E43"/>
    <mergeCell ref="F42:F43"/>
    <mergeCell ref="G42:G43"/>
    <mergeCell ref="H42:H43"/>
    <mergeCell ref="H58:H59"/>
    <mergeCell ref="B3:H4"/>
    <mergeCell ref="B58:B59"/>
    <mergeCell ref="C58:C59"/>
    <mergeCell ref="D58:D59"/>
    <mergeCell ref="E58:E59"/>
    <mergeCell ref="F58:F59"/>
    <mergeCell ref="G58:G59"/>
    <mergeCell ref="G46:G47"/>
    <mergeCell ref="H46:H47"/>
    <mergeCell ref="B48:B49"/>
    <mergeCell ref="C48:C49"/>
    <mergeCell ref="D48:D49"/>
    <mergeCell ref="E48:E49"/>
    <mergeCell ref="F48:F49"/>
    <mergeCell ref="G48:G49"/>
    <mergeCell ref="H48:H49"/>
    <mergeCell ref="B44:F44"/>
    <mergeCell ref="B46:B47"/>
    <mergeCell ref="C46:C47"/>
    <mergeCell ref="G20:G21"/>
    <mergeCell ref="H20:H21"/>
    <mergeCell ref="H6:H7"/>
    <mergeCell ref="D6:D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2023-01-31T08:26:49Z</dcterms:modified>
</cp:coreProperties>
</file>